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260" windowWidth="15480" windowHeight="11640" tabRatio="906" activeTab="0"/>
  </bookViews>
  <sheets>
    <sheet name="BIL TOT DEL. 0601-28.05.2018" sheetId="1" r:id="rId1"/>
    <sheet name="BIL SAN DEL. 0601-28.05.2018" sheetId="2" r:id="rId2"/>
    <sheet name="BIL TER DEL. 0601-28.05.2018" sheetId="3" r:id="rId3"/>
    <sheet name="BIL 118 DEL. 0601-28.05.2018" sheetId="4" r:id="rId4"/>
  </sheets>
  <definedNames>
    <definedName name="_xlnm.Print_Area" localSheetId="3">'BIL 118 DEL. 0601-28.05.2018'!$A$1:$B$121</definedName>
    <definedName name="_xlnm.Print_Area" localSheetId="1">'BIL SAN DEL. 0601-28.05.2018'!$A$1:$B$121</definedName>
    <definedName name="_xlnm.Print_Area" localSheetId="2">'BIL TER DEL. 0601-28.05.2018'!$A$1:$B$121</definedName>
    <definedName name="_xlnm.Print_Area" localSheetId="0">'BIL TOT DEL. 0601-28.05.2018'!$A$1:$B$121</definedName>
    <definedName name="_xlnm.Print_Titles" localSheetId="3">'BIL 118 DEL. 0601-28.05.2018'!$1:$7</definedName>
    <definedName name="_xlnm.Print_Titles" localSheetId="1">'BIL SAN DEL. 0601-28.05.2018'!$1:$7</definedName>
    <definedName name="_xlnm.Print_Titles" localSheetId="2">'BIL TER DEL. 0601-28.05.2018'!$1:$7</definedName>
    <definedName name="_xlnm.Print_Titles" localSheetId="0">'BIL TOT DEL. 0601-28.05.2018'!$1:$7</definedName>
  </definedNames>
  <calcPr fullCalcOnLoad="1"/>
</workbook>
</file>

<file path=xl/sharedStrings.xml><?xml version="1.0" encoding="utf-8"?>
<sst xmlns="http://schemas.openxmlformats.org/spreadsheetml/2006/main" count="444" uniqueCount="114">
  <si>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</si>
  <si>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</si>
  <si>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</si>
  <si>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</si>
  <si>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</si>
  <si>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</si>
  <si>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</si>
  <si>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</si>
  <si>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</si>
  <si>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</si>
  <si>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</si>
  <si>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</si>
  <si>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</si>
  <si>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</si>
  <si>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</si>
  <si>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</si>
  <si>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</si>
  <si>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</si>
  <si>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</si>
  <si>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</si>
  <si>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</si>
  <si>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</si>
  <si>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</si>
  <si>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</si>
  <si>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</si>
  <si>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</si>
  <si>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</si>
  <si>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</si>
  <si>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</si>
  <si>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</si>
  <si>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</si>
  <si>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</si>
  <si>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</si>
  <si>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</si>
  <si>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</si>
  <si>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</si>
  <si>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</si>
  <si>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</si>
  <si>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</si>
  <si>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</si>
  <si>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</si>
  <si>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</si>
  <si>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</si>
  <si>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</si>
  <si>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</si>
  <si>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</si>
  <si>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</si>
  <si>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</si>
  <si>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</si>
  <si>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</si>
  <si>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</si>
  <si>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</si>
  <si>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</si>
  <si>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</si>
  <si>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</si>
  <si>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</si>
  <si>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</si>
  <si>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</si>
  <si>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</si>
  <si>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</si>
  <si>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</si>
  <si>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</si>
  <si>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</si>
  <si>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</si>
  <si>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</si>
  <si>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</si>
  <si>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</si>
  <si>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</si>
  <si>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</si>
  <si>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</si>
  <si>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</si>
  <si>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</si>
  <si>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</si>
  <si>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</si>
  <si>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</si>
  <si>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</si>
  <si>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</si>
  <si>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</si>
  <si>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</si>
  <si>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</si>
  <si>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</si>
  <si>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</si>
  <si>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</si>
  <si>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</si>
  <si>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</si>
  <si>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</si>
  <si>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</si>
  <si>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</si>
  <si>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</si>
  <si>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</si>
  <si>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</si>
  <si>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</si>
  <si>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</si>
  <si>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</si>
  <si>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</si>
  <si>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</si>
  <si>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</si>
  <si>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</si>
  <si>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</si>
  <si>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</si>
  <si>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</si>
  <si>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</si>
  <si>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</si>
  <si>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</si>
  <si>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</si>
  <si>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</si>
  <si>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</si>
  <si>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709 - AZIENDA SOCIO SANITARIA TERRITORIALE DI LODI</t>
  </si>
  <si>
    <t>Anno 2017</t>
  </si>
  <si>
    <t>CONTO ECONOMICO - CONSUNTIVO TOTALE</t>
  </si>
  <si>
    <t>CONTO ECONOMICO - CONSUNTIVO SANITARIO</t>
  </si>
  <si>
    <t>CONTO ECONOMICO - CONSUNTIVO TERRITORIALE</t>
  </si>
  <si>
    <t>CONTO ECONOMICO - CONSUNTIVO 118</t>
  </si>
  <si>
    <t>Deliberazione ASST Lodi n. 0601 del 28/05/2018    approvato con DGR XI/260 del 28/06/2018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</si>
</sst>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91.421875" style="0" customWidth="1"/>
    <col min="2" max="2" width="11.7109375" style="0" bestFit="1" customWidth="1"/>
  </cols>
  <sheetData>
    <row r="1" spans="1:2" ht="21">
      <c r="A1" s="30" t="s">
        <v>107</v>
      </c>
      <c r="B1" s="31"/>
    </row>
    <row r="3" spans="1:2" ht="23.25">
      <c r="A3" s="29" t="s">
        <v>0</v>
      </c>
      <c r="B3" s="29"/>
    </row>
    <row r="4" spans="1:2" ht="23.25">
      <c r="A4" s="29" t="s">
        <v>109</v>
      </c>
      <c r="B4" s="29"/>
    </row>
    <row r="5" spans="1:2" ht="15">
      <c r="A5" s="28" t="s">
        <v>113</v>
      </c>
      <c r="B5" s="28"/>
    </row>
    <row r="6" spans="1:2" ht="14.25">
      <c r="A6" s="9" t="s">
        <v>1</v>
      </c>
      <c r="B6" s="10" t="s">
        <v>108</v>
      </c>
    </row>
    <row r="7" spans="1:2" ht="14.25">
      <c r="A7" s="7" t="s">
        <v>2</v>
      </c>
      <c r="B7" s="19"/>
    </row>
    <row r="8" spans="1:2" ht="14.25">
      <c r="A8" s="5" t="s">
        <v>3</v>
      </c>
      <c r="B8" s="20">
        <f>+'BIL SAN DEL. 0601-28.05.2018'!B8+'BIL TER DEL. 0601-28.05.2018'!B8+'BIL 118 DEL. 0601-28.05.2018'!B8</f>
        <v>75002</v>
      </c>
    </row>
    <row r="9" spans="1:2" ht="14.25">
      <c r="A9" s="23" t="s">
        <v>4</v>
      </c>
      <c r="B9" s="21">
        <f>+'BIL SAN DEL. 0601-28.05.2018'!B9+'BIL TER DEL. 0601-28.05.2018'!B9+'BIL 118 DEL. 0601-28.05.2018'!B9</f>
        <v>69691</v>
      </c>
    </row>
    <row r="10" spans="1:2" ht="14.25">
      <c r="A10" s="23" t="s">
        <v>5</v>
      </c>
      <c r="B10" s="21">
        <f>+'BIL SAN DEL. 0601-28.05.2018'!B10+'BIL TER DEL. 0601-28.05.2018'!B10+'BIL 118 DEL. 0601-28.05.2018'!B10</f>
        <v>5123</v>
      </c>
    </row>
    <row r="11" spans="1:2" ht="14.25">
      <c r="A11" s="25" t="s">
        <v>6</v>
      </c>
      <c r="B11" s="22">
        <f>+'BIL SAN DEL. 0601-28.05.2018'!B11+'BIL TER DEL. 0601-28.05.2018'!B11+'BIL 118 DEL. 0601-28.05.2018'!B11</f>
        <v>227</v>
      </c>
    </row>
    <row r="12" spans="1:2" ht="14.25">
      <c r="A12" s="25" t="s">
        <v>7</v>
      </c>
      <c r="B12" s="22">
        <f>+'BIL SAN DEL. 0601-28.05.2018'!B12+'BIL TER DEL. 0601-28.05.2018'!B12+'BIL 118 DEL. 0601-28.05.2018'!B12</f>
        <v>0</v>
      </c>
    </row>
    <row r="13" spans="1:2" ht="14.25">
      <c r="A13" s="25" t="s">
        <v>8</v>
      </c>
      <c r="B13" s="22">
        <f>+'BIL SAN DEL. 0601-28.05.2018'!B13+'BIL TER DEL. 0601-28.05.2018'!B13+'BIL 118 DEL. 0601-28.05.2018'!B13</f>
        <v>0</v>
      </c>
    </row>
    <row r="14" spans="1:2" ht="14.25">
      <c r="A14" s="25" t="s">
        <v>9</v>
      </c>
      <c r="B14" s="22">
        <f>+'BIL SAN DEL. 0601-28.05.2018'!B14+'BIL TER DEL. 0601-28.05.2018'!B14+'BIL 118 DEL. 0601-28.05.2018'!B14</f>
        <v>0</v>
      </c>
    </row>
    <row r="15" spans="1:2" ht="14.25">
      <c r="A15" s="25" t="s">
        <v>10</v>
      </c>
      <c r="B15" s="22">
        <f>+'BIL SAN DEL. 0601-28.05.2018'!B15+'BIL TER DEL. 0601-28.05.2018'!B15+'BIL 118 DEL. 0601-28.05.2018'!B15</f>
        <v>4895</v>
      </c>
    </row>
    <row r="16" spans="1:2" ht="14.25">
      <c r="A16" s="25" t="s">
        <v>11</v>
      </c>
      <c r="B16" s="22">
        <f>+'BIL SAN DEL. 0601-28.05.2018'!B16+'BIL TER DEL. 0601-28.05.2018'!B16+'BIL 118 DEL. 0601-28.05.2018'!B16</f>
        <v>1</v>
      </c>
    </row>
    <row r="17" spans="1:2" ht="14.25">
      <c r="A17" s="23" t="s">
        <v>12</v>
      </c>
      <c r="B17" s="21">
        <f>+'BIL SAN DEL. 0601-28.05.2018'!B17+'BIL TER DEL. 0601-28.05.2018'!B17+'BIL 118 DEL. 0601-28.05.2018'!B17</f>
        <v>0</v>
      </c>
    </row>
    <row r="18" spans="1:2" ht="14.25">
      <c r="A18" s="25" t="s">
        <v>13</v>
      </c>
      <c r="B18" s="22">
        <f>+'BIL SAN DEL. 0601-28.05.2018'!B18+'BIL TER DEL. 0601-28.05.2018'!B18+'BIL 118 DEL. 0601-28.05.2018'!B18</f>
        <v>0</v>
      </c>
    </row>
    <row r="19" spans="1:2" ht="14.25">
      <c r="A19" s="25" t="s">
        <v>14</v>
      </c>
      <c r="B19" s="22">
        <f>+'BIL SAN DEL. 0601-28.05.2018'!B19+'BIL TER DEL. 0601-28.05.2018'!B19+'BIL 118 DEL. 0601-28.05.2018'!B19</f>
        <v>0</v>
      </c>
    </row>
    <row r="20" spans="1:2" ht="14.25">
      <c r="A20" s="25" t="s">
        <v>15</v>
      </c>
      <c r="B20" s="22">
        <f>+'BIL SAN DEL. 0601-28.05.2018'!B20+'BIL TER DEL. 0601-28.05.2018'!B20+'BIL 118 DEL. 0601-28.05.2018'!B20</f>
        <v>0</v>
      </c>
    </row>
    <row r="21" spans="1:2" ht="14.25">
      <c r="A21" s="25" t="s">
        <v>16</v>
      </c>
      <c r="B21" s="22">
        <f>+'BIL SAN DEL. 0601-28.05.2018'!B21+'BIL TER DEL. 0601-28.05.2018'!B21+'BIL 118 DEL. 0601-28.05.2018'!B21</f>
        <v>0</v>
      </c>
    </row>
    <row r="22" spans="1:2" ht="14.25">
      <c r="A22" s="24" t="s">
        <v>17</v>
      </c>
      <c r="B22" s="21">
        <f>+'BIL SAN DEL. 0601-28.05.2018'!B22+'BIL TER DEL. 0601-28.05.2018'!B22+'BIL 118 DEL. 0601-28.05.2018'!B22</f>
        <v>188</v>
      </c>
    </row>
    <row r="23" spans="1:2" ht="14.25">
      <c r="A23" s="6" t="s">
        <v>18</v>
      </c>
      <c r="B23" s="20">
        <f>+'BIL SAN DEL. 0601-28.05.2018'!B23+'BIL TER DEL. 0601-28.05.2018'!B23+'BIL 118 DEL. 0601-28.05.2018'!B23</f>
        <v>0</v>
      </c>
    </row>
    <row r="24" spans="1:2" ht="14.25">
      <c r="A24" s="6" t="s">
        <v>19</v>
      </c>
      <c r="B24" s="20">
        <f>+'BIL SAN DEL. 0601-28.05.2018'!B24+'BIL TER DEL. 0601-28.05.2018'!B24+'BIL 118 DEL. 0601-28.05.2018'!B24</f>
        <v>720</v>
      </c>
    </row>
    <row r="25" spans="1:2" ht="14.25">
      <c r="A25" s="6" t="s">
        <v>20</v>
      </c>
      <c r="B25" s="20">
        <f>+'BIL SAN DEL. 0601-28.05.2018'!B25+'BIL TER DEL. 0601-28.05.2018'!B25+'BIL 118 DEL. 0601-28.05.2018'!B25</f>
        <v>127456</v>
      </c>
    </row>
    <row r="26" spans="1:2" ht="14.25">
      <c r="A26" s="24" t="s">
        <v>21</v>
      </c>
      <c r="B26" s="21">
        <f>+'BIL SAN DEL. 0601-28.05.2018'!B26+'BIL TER DEL. 0601-28.05.2018'!B26+'BIL 118 DEL. 0601-28.05.2018'!B26</f>
        <v>124909</v>
      </c>
    </row>
    <row r="27" spans="1:2" ht="14.25">
      <c r="A27" s="24" t="s">
        <v>22</v>
      </c>
      <c r="B27" s="21">
        <f>+'BIL SAN DEL. 0601-28.05.2018'!B27+'BIL TER DEL. 0601-28.05.2018'!B27+'BIL 118 DEL. 0601-28.05.2018'!B27</f>
        <v>2006</v>
      </c>
    </row>
    <row r="28" spans="1:2" ht="14.25">
      <c r="A28" s="23" t="s">
        <v>23</v>
      </c>
      <c r="B28" s="21">
        <f>+'BIL SAN DEL. 0601-28.05.2018'!B28+'BIL TER DEL. 0601-28.05.2018'!B28+'BIL 118 DEL. 0601-28.05.2018'!B28</f>
        <v>541</v>
      </c>
    </row>
    <row r="29" spans="1:2" ht="14.25">
      <c r="A29" s="5" t="s">
        <v>24</v>
      </c>
      <c r="B29" s="20">
        <f>+'BIL SAN DEL. 0601-28.05.2018'!B29+'BIL TER DEL. 0601-28.05.2018'!B29+'BIL 118 DEL. 0601-28.05.2018'!B29</f>
        <v>6141</v>
      </c>
    </row>
    <row r="30" spans="1:2" ht="14.25">
      <c r="A30" s="5" t="s">
        <v>25</v>
      </c>
      <c r="B30" s="20">
        <f>+'BIL SAN DEL. 0601-28.05.2018'!B30+'BIL TER DEL. 0601-28.05.2018'!B30+'BIL 118 DEL. 0601-28.05.2018'!B30</f>
        <v>6167</v>
      </c>
    </row>
    <row r="31" spans="1:2" ht="14.25">
      <c r="A31" s="5" t="s">
        <v>26</v>
      </c>
      <c r="B31" s="20">
        <f>+'BIL SAN DEL. 0601-28.05.2018'!B31+'BIL TER DEL. 0601-28.05.2018'!B31+'BIL 118 DEL. 0601-28.05.2018'!B31</f>
        <v>5396</v>
      </c>
    </row>
    <row r="32" spans="1:2" ht="14.25">
      <c r="A32" s="5" t="s">
        <v>27</v>
      </c>
      <c r="B32" s="20">
        <f>+'BIL SAN DEL. 0601-28.05.2018'!B32+'BIL TER DEL. 0601-28.05.2018'!B32+'BIL 118 DEL. 0601-28.05.2018'!B32</f>
        <v>0</v>
      </c>
    </row>
    <row r="33" spans="1:2" ht="14.25">
      <c r="A33" s="5" t="s">
        <v>28</v>
      </c>
      <c r="B33" s="20">
        <f>+'BIL SAN DEL. 0601-28.05.2018'!B33+'BIL TER DEL. 0601-28.05.2018'!B33+'BIL 118 DEL. 0601-28.05.2018'!B33</f>
        <v>1260</v>
      </c>
    </row>
    <row r="34" spans="1:2" ht="14.25">
      <c r="A34" s="3" t="s">
        <v>99</v>
      </c>
      <c r="B34" s="4">
        <f>+'BIL SAN DEL. 0601-28.05.2018'!B34+'BIL TER DEL. 0601-28.05.2018'!B34+'BIL 118 DEL. 0601-28.05.2018'!B34</f>
        <v>222142</v>
      </c>
    </row>
    <row r="35" spans="1:2" ht="14.25">
      <c r="A35" s="2"/>
      <c r="B35" s="1">
        <f>+'BIL SAN DEL. 0601-28.05.2018'!B35+'BIL TER DEL. 0601-28.05.2018'!B35+'BIL 118 DEL. 0601-28.05.2018'!B35</f>
        <v>0</v>
      </c>
    </row>
    <row r="36" spans="1:2" ht="14.25">
      <c r="A36" s="7" t="s">
        <v>29</v>
      </c>
      <c r="B36" s="20">
        <f>+'BIL SAN DEL. 0601-28.05.2018'!B36+'BIL TER DEL. 0601-28.05.2018'!B36+'BIL 118 DEL. 0601-28.05.2018'!B36</f>
        <v>0</v>
      </c>
    </row>
    <row r="37" spans="1:2" ht="14.25">
      <c r="A37" s="5" t="s">
        <v>30</v>
      </c>
      <c r="B37" s="20">
        <f>+'BIL SAN DEL. 0601-28.05.2018'!B37+'BIL TER DEL. 0601-28.05.2018'!B37+'BIL 118 DEL. 0601-28.05.2018'!B37</f>
        <v>46460</v>
      </c>
    </row>
    <row r="38" spans="1:2" ht="14.25">
      <c r="A38" s="23" t="s">
        <v>31</v>
      </c>
      <c r="B38" s="21">
        <f>+'BIL SAN DEL. 0601-28.05.2018'!B38+'BIL TER DEL. 0601-28.05.2018'!B38+'BIL 118 DEL. 0601-28.05.2018'!B38</f>
        <v>42821</v>
      </c>
    </row>
    <row r="39" spans="1:2" ht="14.25">
      <c r="A39" s="24" t="s">
        <v>32</v>
      </c>
      <c r="B39" s="21">
        <f>+'BIL SAN DEL. 0601-28.05.2018'!B39+'BIL TER DEL. 0601-28.05.2018'!B39+'BIL 118 DEL. 0601-28.05.2018'!B39</f>
        <v>3639</v>
      </c>
    </row>
    <row r="40" spans="1:2" ht="14.25">
      <c r="A40" s="6" t="s">
        <v>33</v>
      </c>
      <c r="B40" s="20">
        <f>+'BIL SAN DEL. 0601-28.05.2018'!B40+'BIL TER DEL. 0601-28.05.2018'!B40+'BIL 118 DEL. 0601-28.05.2018'!B40</f>
        <v>13889</v>
      </c>
    </row>
    <row r="41" spans="1:2" ht="14.25">
      <c r="A41" s="24" t="s">
        <v>34</v>
      </c>
      <c r="B41" s="21">
        <f>+'BIL SAN DEL. 0601-28.05.2018'!B41+'BIL TER DEL. 0601-28.05.2018'!B41+'BIL 118 DEL. 0601-28.05.2018'!B41</f>
        <v>0</v>
      </c>
    </row>
    <row r="42" spans="1:2" ht="14.25">
      <c r="A42" s="24" t="s">
        <v>35</v>
      </c>
      <c r="B42" s="21">
        <f>+'BIL SAN DEL. 0601-28.05.2018'!B42+'BIL TER DEL. 0601-28.05.2018'!B42+'BIL 118 DEL. 0601-28.05.2018'!B42</f>
        <v>0</v>
      </c>
    </row>
    <row r="43" spans="1:2" ht="14.25">
      <c r="A43" s="24" t="s">
        <v>36</v>
      </c>
      <c r="B43" s="21">
        <f>+'BIL SAN DEL. 0601-28.05.2018'!B43+'BIL TER DEL. 0601-28.05.2018'!B43+'BIL 118 DEL. 0601-28.05.2018'!B43</f>
        <v>1029</v>
      </c>
    </row>
    <row r="44" spans="1:2" ht="14.25">
      <c r="A44" s="24" t="s">
        <v>37</v>
      </c>
      <c r="B44" s="21">
        <f>+'BIL SAN DEL. 0601-28.05.2018'!B44+'BIL TER DEL. 0601-28.05.2018'!B44+'BIL 118 DEL. 0601-28.05.2018'!B44</f>
        <v>0</v>
      </c>
    </row>
    <row r="45" spans="1:2" ht="14.25">
      <c r="A45" s="24" t="s">
        <v>38</v>
      </c>
      <c r="B45" s="21">
        <f>+'BIL SAN DEL. 0601-28.05.2018'!B45+'BIL TER DEL. 0601-28.05.2018'!B45+'BIL 118 DEL. 0601-28.05.2018'!B45</f>
        <v>8</v>
      </c>
    </row>
    <row r="46" spans="1:2" ht="14.25">
      <c r="A46" s="24" t="s">
        <v>39</v>
      </c>
      <c r="B46" s="21">
        <f>+'BIL SAN DEL. 0601-28.05.2018'!B46+'BIL TER DEL. 0601-28.05.2018'!B46+'BIL 118 DEL. 0601-28.05.2018'!B46</f>
        <v>1226</v>
      </c>
    </row>
    <row r="47" spans="1:2" ht="14.25">
      <c r="A47" s="24" t="s">
        <v>40</v>
      </c>
      <c r="B47" s="21">
        <f>+'BIL SAN DEL. 0601-28.05.2018'!B47+'BIL TER DEL. 0601-28.05.2018'!B47+'BIL 118 DEL. 0601-28.05.2018'!B47</f>
        <v>0</v>
      </c>
    </row>
    <row r="48" spans="1:2" ht="14.25">
      <c r="A48" s="24" t="s">
        <v>41</v>
      </c>
      <c r="B48" s="21">
        <f>+'BIL SAN DEL. 0601-28.05.2018'!B48+'BIL TER DEL. 0601-28.05.2018'!B48+'BIL 118 DEL. 0601-28.05.2018'!B48</f>
        <v>0</v>
      </c>
    </row>
    <row r="49" spans="1:2" ht="14.25">
      <c r="A49" s="24" t="s">
        <v>42</v>
      </c>
      <c r="B49" s="21">
        <f>+'BIL SAN DEL. 0601-28.05.2018'!B49+'BIL TER DEL. 0601-28.05.2018'!B49+'BIL 118 DEL. 0601-28.05.2018'!B49</f>
        <v>0</v>
      </c>
    </row>
    <row r="50" spans="1:2" ht="14.25">
      <c r="A50" s="24" t="s">
        <v>43</v>
      </c>
      <c r="B50" s="21">
        <f>+'BIL SAN DEL. 0601-28.05.2018'!B50+'BIL TER DEL. 0601-28.05.2018'!B50+'BIL 118 DEL. 0601-28.05.2018'!B50</f>
        <v>0</v>
      </c>
    </row>
    <row r="51" spans="1:2" ht="14.25">
      <c r="A51" s="24" t="s">
        <v>44</v>
      </c>
      <c r="B51" s="21">
        <f>+'BIL SAN DEL. 0601-28.05.2018'!B51+'BIL TER DEL. 0601-28.05.2018'!B51+'BIL 118 DEL. 0601-28.05.2018'!B51</f>
        <v>2702</v>
      </c>
    </row>
    <row r="52" spans="1:2" ht="14.25">
      <c r="A52" s="24" t="s">
        <v>45</v>
      </c>
      <c r="B52" s="21">
        <f>+'BIL SAN DEL. 0601-28.05.2018'!B52+'BIL TER DEL. 0601-28.05.2018'!B52+'BIL 118 DEL. 0601-28.05.2018'!B52</f>
        <v>0</v>
      </c>
    </row>
    <row r="53" spans="1:2" ht="14.25">
      <c r="A53" s="24" t="s">
        <v>46</v>
      </c>
      <c r="B53" s="21">
        <f>+'BIL SAN DEL. 0601-28.05.2018'!B53+'BIL TER DEL. 0601-28.05.2018'!B53+'BIL 118 DEL. 0601-28.05.2018'!B53</f>
        <v>1910</v>
      </c>
    </row>
    <row r="54" spans="1:2" ht="14.25">
      <c r="A54" s="24" t="s">
        <v>47</v>
      </c>
      <c r="B54" s="21">
        <f>+'BIL SAN DEL. 0601-28.05.2018'!B54+'BIL TER DEL. 0601-28.05.2018'!B54+'BIL 118 DEL. 0601-28.05.2018'!B54</f>
        <v>80</v>
      </c>
    </row>
    <row r="55" spans="1:2" ht="14.25">
      <c r="A55" s="24" t="s">
        <v>48</v>
      </c>
      <c r="B55" s="21">
        <f>+'BIL SAN DEL. 0601-28.05.2018'!B55+'BIL TER DEL. 0601-28.05.2018'!B55+'BIL 118 DEL. 0601-28.05.2018'!B55</f>
        <v>243</v>
      </c>
    </row>
    <row r="56" spans="1:2" ht="14.25">
      <c r="A56" s="24" t="s">
        <v>49</v>
      </c>
      <c r="B56" s="21">
        <f>+'BIL SAN DEL. 0601-28.05.2018'!B56+'BIL TER DEL. 0601-28.05.2018'!B56+'BIL 118 DEL. 0601-28.05.2018'!B56</f>
        <v>6691</v>
      </c>
    </row>
    <row r="57" spans="1:2" ht="14.25">
      <c r="A57" s="24" t="s">
        <v>50</v>
      </c>
      <c r="B57" s="21">
        <f>+'BIL SAN DEL. 0601-28.05.2018'!B57+'BIL TER DEL. 0601-28.05.2018'!B57+'BIL 118 DEL. 0601-28.05.2018'!B57</f>
        <v>0</v>
      </c>
    </row>
    <row r="58" spans="1:2" ht="14.25">
      <c r="A58" s="6" t="s">
        <v>51</v>
      </c>
      <c r="B58" s="20">
        <f>+'BIL SAN DEL. 0601-28.05.2018'!B58+'BIL TER DEL. 0601-28.05.2018'!B58+'BIL 118 DEL. 0601-28.05.2018'!B58</f>
        <v>15768</v>
      </c>
    </row>
    <row r="59" spans="1:2" ht="14.25">
      <c r="A59" s="24" t="s">
        <v>52</v>
      </c>
      <c r="B59" s="21">
        <f>+'BIL SAN DEL. 0601-28.05.2018'!B59+'BIL TER DEL. 0601-28.05.2018'!B59+'BIL 118 DEL. 0601-28.05.2018'!B59</f>
        <v>15192</v>
      </c>
    </row>
    <row r="60" spans="1:2" ht="14.25">
      <c r="A60" s="24" t="s">
        <v>53</v>
      </c>
      <c r="B60" s="21">
        <f>+'BIL SAN DEL. 0601-28.05.2018'!B60+'BIL TER DEL. 0601-28.05.2018'!B60+'BIL 118 DEL. 0601-28.05.2018'!B60</f>
        <v>374</v>
      </c>
    </row>
    <row r="61" spans="1:2" ht="14.25">
      <c r="A61" s="24" t="s">
        <v>54</v>
      </c>
      <c r="B61" s="21">
        <f>+'BIL SAN DEL. 0601-28.05.2018'!B61+'BIL TER DEL. 0601-28.05.2018'!B61+'BIL 118 DEL. 0601-28.05.2018'!B61</f>
        <v>202</v>
      </c>
    </row>
    <row r="62" spans="1:2" ht="14.25">
      <c r="A62" s="6" t="s">
        <v>55</v>
      </c>
      <c r="B62" s="20">
        <f>+'BIL SAN DEL. 0601-28.05.2018'!B62+'BIL TER DEL. 0601-28.05.2018'!B62+'BIL 118 DEL. 0601-28.05.2018'!B62</f>
        <v>8046</v>
      </c>
    </row>
    <row r="63" spans="1:2" ht="14.25">
      <c r="A63" s="6" t="s">
        <v>56</v>
      </c>
      <c r="B63" s="20">
        <f>+'BIL SAN DEL. 0601-28.05.2018'!B63+'BIL TER DEL. 0601-28.05.2018'!B63+'BIL 118 DEL. 0601-28.05.2018'!B63</f>
        <v>4407</v>
      </c>
    </row>
    <row r="64" spans="1:2" ht="14.25">
      <c r="A64" s="6" t="s">
        <v>57</v>
      </c>
      <c r="B64" s="20">
        <f>+'BIL SAN DEL. 0601-28.05.2018'!B64+'BIL TER DEL. 0601-28.05.2018'!B64+'BIL 118 DEL. 0601-28.05.2018'!B64</f>
        <v>114966</v>
      </c>
    </row>
    <row r="65" spans="1:2" ht="14.25">
      <c r="A65" s="24" t="s">
        <v>58</v>
      </c>
      <c r="B65" s="21">
        <f>+'BIL SAN DEL. 0601-28.05.2018'!B65+'BIL TER DEL. 0601-28.05.2018'!B65+'BIL 118 DEL. 0601-28.05.2018'!B65</f>
        <v>38918</v>
      </c>
    </row>
    <row r="66" spans="1:2" ht="14.25">
      <c r="A66" s="24" t="s">
        <v>59</v>
      </c>
      <c r="B66" s="21">
        <f>+'BIL SAN DEL. 0601-28.05.2018'!B66+'BIL TER DEL. 0601-28.05.2018'!B66+'BIL 118 DEL. 0601-28.05.2018'!B66</f>
        <v>3487</v>
      </c>
    </row>
    <row r="67" spans="1:2" ht="14.25">
      <c r="A67" s="24" t="s">
        <v>60</v>
      </c>
      <c r="B67" s="21">
        <f>+'BIL SAN DEL. 0601-28.05.2018'!B67+'BIL TER DEL. 0601-28.05.2018'!B67+'BIL 118 DEL. 0601-28.05.2018'!B67</f>
        <v>49569</v>
      </c>
    </row>
    <row r="68" spans="1:2" ht="14.25">
      <c r="A68" s="24" t="s">
        <v>61</v>
      </c>
      <c r="B68" s="21">
        <f>+'BIL SAN DEL. 0601-28.05.2018'!B68+'BIL TER DEL. 0601-28.05.2018'!B68+'BIL 118 DEL. 0601-28.05.2018'!B68</f>
        <v>1171</v>
      </c>
    </row>
    <row r="69" spans="1:2" ht="14.25">
      <c r="A69" s="24" t="s">
        <v>62</v>
      </c>
      <c r="B69" s="21">
        <f>+'BIL SAN DEL. 0601-28.05.2018'!B69+'BIL TER DEL. 0601-28.05.2018'!B69+'BIL 118 DEL. 0601-28.05.2018'!B69</f>
        <v>21821</v>
      </c>
    </row>
    <row r="70" spans="1:2" ht="14.25">
      <c r="A70" s="6" t="s">
        <v>63</v>
      </c>
      <c r="B70" s="20">
        <f>+'BIL SAN DEL. 0601-28.05.2018'!B70+'BIL TER DEL. 0601-28.05.2018'!B70+'BIL 118 DEL. 0601-28.05.2018'!B70</f>
        <v>1576</v>
      </c>
    </row>
    <row r="71" spans="1:2" ht="14.25">
      <c r="A71" s="6" t="s">
        <v>64</v>
      </c>
      <c r="B71" s="20">
        <f>+'BIL SAN DEL. 0601-28.05.2018'!B71+'BIL TER DEL. 0601-28.05.2018'!B71+'BIL 118 DEL. 0601-28.05.2018'!B71</f>
        <v>7279</v>
      </c>
    </row>
    <row r="72" spans="1:2" ht="14.25">
      <c r="A72" s="24" t="s">
        <v>65</v>
      </c>
      <c r="B72" s="21">
        <f>+'BIL SAN DEL. 0601-28.05.2018'!B72+'BIL TER DEL. 0601-28.05.2018'!B72+'BIL 118 DEL. 0601-28.05.2018'!B72</f>
        <v>293</v>
      </c>
    </row>
    <row r="73" spans="1:2" ht="14.25">
      <c r="A73" s="24" t="s">
        <v>66</v>
      </c>
      <c r="B73" s="21">
        <f>+'BIL SAN DEL. 0601-28.05.2018'!B73+'BIL TER DEL. 0601-28.05.2018'!B73+'BIL 118 DEL. 0601-28.05.2018'!B73</f>
        <v>2839</v>
      </c>
    </row>
    <row r="74" spans="1:2" ht="14.25">
      <c r="A74" s="24" t="s">
        <v>67</v>
      </c>
      <c r="B74" s="21">
        <f>+'BIL SAN DEL. 0601-28.05.2018'!B74+'BIL TER DEL. 0601-28.05.2018'!B74+'BIL 118 DEL. 0601-28.05.2018'!B74</f>
        <v>4147</v>
      </c>
    </row>
    <row r="75" spans="1:2" ht="14.25">
      <c r="A75" s="6" t="s">
        <v>68</v>
      </c>
      <c r="B75" s="20">
        <f>+'BIL SAN DEL. 0601-28.05.2018'!B75+'BIL TER DEL. 0601-28.05.2018'!B75+'BIL 118 DEL. 0601-28.05.2018'!B75</f>
        <v>0</v>
      </c>
    </row>
    <row r="76" spans="1:2" ht="14.25">
      <c r="A76" s="6" t="s">
        <v>69</v>
      </c>
      <c r="B76" s="20">
        <f>+'BIL SAN DEL. 0601-28.05.2018'!B76+'BIL TER DEL. 0601-28.05.2018'!B76+'BIL 118 DEL. 0601-28.05.2018'!B76</f>
        <v>-490</v>
      </c>
    </row>
    <row r="77" spans="1:2" ht="14.25">
      <c r="A77" s="24" t="s">
        <v>70</v>
      </c>
      <c r="B77" s="21">
        <f>+'BIL SAN DEL. 0601-28.05.2018'!B77+'BIL TER DEL. 0601-28.05.2018'!B77+'BIL 118 DEL. 0601-28.05.2018'!B77</f>
        <v>-437</v>
      </c>
    </row>
    <row r="78" spans="1:2" ht="14.25">
      <c r="A78" s="24" t="s">
        <v>71</v>
      </c>
      <c r="B78" s="21">
        <f>+'BIL SAN DEL. 0601-28.05.2018'!B78+'BIL TER DEL. 0601-28.05.2018'!B78+'BIL 118 DEL. 0601-28.05.2018'!B78</f>
        <v>-53</v>
      </c>
    </row>
    <row r="79" spans="1:2" ht="14.25">
      <c r="A79" s="6" t="s">
        <v>72</v>
      </c>
      <c r="B79" s="20">
        <f>+'BIL SAN DEL. 0601-28.05.2018'!B79+'BIL TER DEL. 0601-28.05.2018'!B79+'BIL 118 DEL. 0601-28.05.2018'!B79</f>
        <v>3584</v>
      </c>
    </row>
    <row r="80" spans="1:2" ht="14.25">
      <c r="A80" s="24" t="s">
        <v>73</v>
      </c>
      <c r="B80" s="21">
        <f>+'BIL SAN DEL. 0601-28.05.2018'!B80+'BIL TER DEL. 0601-28.05.2018'!B80+'BIL 118 DEL. 0601-28.05.2018'!B80</f>
        <v>2934</v>
      </c>
    </row>
    <row r="81" spans="1:2" ht="14.25">
      <c r="A81" s="24" t="s">
        <v>74</v>
      </c>
      <c r="B81" s="21">
        <f>+'BIL SAN DEL. 0601-28.05.2018'!B81+'BIL TER DEL. 0601-28.05.2018'!B81+'BIL 118 DEL. 0601-28.05.2018'!B81</f>
        <v>69</v>
      </c>
    </row>
    <row r="82" spans="1:2" ht="14.25">
      <c r="A82" s="24" t="s">
        <v>75</v>
      </c>
      <c r="B82" s="21">
        <f>+'BIL SAN DEL. 0601-28.05.2018'!B82+'BIL TER DEL. 0601-28.05.2018'!B82+'BIL 118 DEL. 0601-28.05.2018'!B82</f>
        <v>44</v>
      </c>
    </row>
    <row r="83" spans="1:2" ht="14.25">
      <c r="A83" s="24" t="s">
        <v>76</v>
      </c>
      <c r="B83" s="21">
        <f>+'BIL SAN DEL. 0601-28.05.2018'!B83+'BIL TER DEL. 0601-28.05.2018'!B83+'BIL 118 DEL. 0601-28.05.2018'!B83</f>
        <v>537</v>
      </c>
    </row>
    <row r="84" spans="1:2" ht="14.25">
      <c r="A84" s="3" t="s">
        <v>100</v>
      </c>
      <c r="B84" s="4">
        <f>+'BIL SAN DEL. 0601-28.05.2018'!B84+'BIL TER DEL. 0601-28.05.2018'!B84+'BIL 118 DEL. 0601-28.05.2018'!B84</f>
        <v>215485</v>
      </c>
    </row>
    <row r="85" spans="1:2" ht="15" thickBot="1">
      <c r="A85" s="11"/>
      <c r="B85" s="12">
        <f>+'BIL SAN DEL. 0601-28.05.2018'!B85+'BIL TER DEL. 0601-28.05.2018'!B85+'BIL 118 DEL. 0601-28.05.2018'!B85</f>
        <v>0</v>
      </c>
    </row>
    <row r="86" spans="1:2" ht="15" thickBot="1">
      <c r="A86" s="14" t="s">
        <v>101</v>
      </c>
      <c r="B86" s="15">
        <f>+'BIL SAN DEL. 0601-28.05.2018'!B86+'BIL TER DEL. 0601-28.05.2018'!B86+'BIL 118 DEL. 0601-28.05.2018'!B86</f>
        <v>6657</v>
      </c>
    </row>
    <row r="87" spans="1:2" ht="14.25">
      <c r="A87" s="13"/>
      <c r="B87" s="8">
        <f>+'BIL SAN DEL. 0601-28.05.2018'!B87+'BIL TER DEL. 0601-28.05.2018'!B87+'BIL 118 DEL. 0601-28.05.2018'!B87</f>
        <v>0</v>
      </c>
    </row>
    <row r="88" spans="1:2" ht="14.25">
      <c r="A88" s="7" t="s">
        <v>77</v>
      </c>
      <c r="B88" s="20">
        <f>+'BIL SAN DEL. 0601-28.05.2018'!B88+'BIL TER DEL. 0601-28.05.2018'!B88+'BIL 118 DEL. 0601-28.05.2018'!B88</f>
        <v>0</v>
      </c>
    </row>
    <row r="89" spans="1:2" ht="14.25">
      <c r="A89" s="6" t="s">
        <v>78</v>
      </c>
      <c r="B89" s="20">
        <f>+'BIL SAN DEL. 0601-28.05.2018'!B89+'BIL TER DEL. 0601-28.05.2018'!B89+'BIL 118 DEL. 0601-28.05.2018'!B89</f>
        <v>0</v>
      </c>
    </row>
    <row r="90" spans="1:2" ht="14.25">
      <c r="A90" s="6" t="s">
        <v>79</v>
      </c>
      <c r="B90" s="20">
        <f>+'BIL SAN DEL. 0601-28.05.2018'!B90+'BIL TER DEL. 0601-28.05.2018'!B90+'BIL 118 DEL. 0601-28.05.2018'!B90</f>
        <v>0</v>
      </c>
    </row>
    <row r="91" spans="1:2" ht="14.25">
      <c r="A91" s="3" t="s">
        <v>102</v>
      </c>
      <c r="B91" s="4">
        <f>+'BIL SAN DEL. 0601-28.05.2018'!B91+'BIL TER DEL. 0601-28.05.2018'!B91+'BIL 118 DEL. 0601-28.05.2018'!B91</f>
        <v>0</v>
      </c>
    </row>
    <row r="92" spans="1:2" ht="14.25">
      <c r="A92" s="13"/>
      <c r="B92" s="1">
        <f>+'BIL SAN DEL. 0601-28.05.2018'!B92+'BIL TER DEL. 0601-28.05.2018'!B92+'BIL 118 DEL. 0601-28.05.2018'!B92</f>
        <v>0</v>
      </c>
    </row>
    <row r="93" spans="1:2" ht="14.25">
      <c r="A93" s="7" t="s">
        <v>80</v>
      </c>
      <c r="B93" s="20">
        <f>+'BIL SAN DEL. 0601-28.05.2018'!B93+'BIL TER DEL. 0601-28.05.2018'!B93+'BIL 118 DEL. 0601-28.05.2018'!B93</f>
        <v>0</v>
      </c>
    </row>
    <row r="94" spans="1:2" ht="14.25">
      <c r="A94" s="6" t="s">
        <v>81</v>
      </c>
      <c r="B94" s="20">
        <f>+'BIL SAN DEL. 0601-28.05.2018'!B94+'BIL TER DEL. 0601-28.05.2018'!B94+'BIL 118 DEL. 0601-28.05.2018'!B94</f>
        <v>0</v>
      </c>
    </row>
    <row r="95" spans="1:2" ht="14.25">
      <c r="A95" s="6" t="s">
        <v>82</v>
      </c>
      <c r="B95" s="20">
        <f>+'BIL SAN DEL. 0601-28.05.2018'!B95+'BIL TER DEL. 0601-28.05.2018'!B95+'BIL 118 DEL. 0601-28.05.2018'!B95</f>
        <v>0</v>
      </c>
    </row>
    <row r="96" spans="1:2" ht="14.25">
      <c r="A96" s="3" t="s">
        <v>103</v>
      </c>
      <c r="B96" s="4">
        <f>+'BIL SAN DEL. 0601-28.05.2018'!B96+'BIL TER DEL. 0601-28.05.2018'!B96+'BIL 118 DEL. 0601-28.05.2018'!B96</f>
        <v>0</v>
      </c>
    </row>
    <row r="97" spans="1:2" ht="14.25">
      <c r="A97" s="13"/>
      <c r="B97" s="1">
        <f>+'BIL SAN DEL. 0601-28.05.2018'!B97+'BIL TER DEL. 0601-28.05.2018'!B97+'BIL 118 DEL. 0601-28.05.2018'!B97</f>
        <v>0</v>
      </c>
    </row>
    <row r="98" spans="1:2" ht="14.25">
      <c r="A98" s="7" t="s">
        <v>83</v>
      </c>
      <c r="B98" s="20">
        <f>+'BIL SAN DEL. 0601-28.05.2018'!B98+'BIL TER DEL. 0601-28.05.2018'!B98+'BIL 118 DEL. 0601-28.05.2018'!B98</f>
        <v>0</v>
      </c>
    </row>
    <row r="99" spans="1:2" ht="14.25">
      <c r="A99" s="6" t="s">
        <v>84</v>
      </c>
      <c r="B99" s="20">
        <f>+'BIL SAN DEL. 0601-28.05.2018'!B99+'BIL TER DEL. 0601-28.05.2018'!B99+'BIL 118 DEL. 0601-28.05.2018'!B99</f>
        <v>1393</v>
      </c>
    </row>
    <row r="100" spans="1:2" ht="14.25">
      <c r="A100" s="24" t="s">
        <v>85</v>
      </c>
      <c r="B100" s="21">
        <f>+'BIL SAN DEL. 0601-28.05.2018'!B100+'BIL TER DEL. 0601-28.05.2018'!B100+'BIL 118 DEL. 0601-28.05.2018'!B100</f>
        <v>1</v>
      </c>
    </row>
    <row r="101" spans="1:2" ht="14.25">
      <c r="A101" s="24" t="s">
        <v>86</v>
      </c>
      <c r="B101" s="21">
        <f>+'BIL SAN DEL. 0601-28.05.2018'!B101+'BIL TER DEL. 0601-28.05.2018'!B101+'BIL 118 DEL. 0601-28.05.2018'!B101</f>
        <v>1392</v>
      </c>
    </row>
    <row r="102" spans="1:2" ht="14.25">
      <c r="A102" s="6" t="s">
        <v>87</v>
      </c>
      <c r="B102" s="20">
        <f>+'BIL SAN DEL. 0601-28.05.2018'!B102+'BIL TER DEL. 0601-28.05.2018'!B102+'BIL 118 DEL. 0601-28.05.2018'!B102</f>
        <v>19</v>
      </c>
    </row>
    <row r="103" spans="1:2" ht="14.25">
      <c r="A103" s="24" t="s">
        <v>88</v>
      </c>
      <c r="B103" s="21">
        <f>+'BIL SAN DEL. 0601-28.05.2018'!B103+'BIL TER DEL. 0601-28.05.2018'!B103+'BIL 118 DEL. 0601-28.05.2018'!B103</f>
        <v>3</v>
      </c>
    </row>
    <row r="104" spans="1:2" ht="14.25">
      <c r="A104" s="24" t="s">
        <v>89</v>
      </c>
      <c r="B104" s="21">
        <f>+'BIL SAN DEL. 0601-28.05.2018'!B104+'BIL TER DEL. 0601-28.05.2018'!B104+'BIL 118 DEL. 0601-28.05.2018'!B104</f>
        <v>16</v>
      </c>
    </row>
    <row r="105" spans="1:2" ht="14.25">
      <c r="A105" s="3" t="s">
        <v>104</v>
      </c>
      <c r="B105" s="4">
        <f>+'BIL SAN DEL. 0601-28.05.2018'!B105+'BIL TER DEL. 0601-28.05.2018'!B105+'BIL 118 DEL. 0601-28.05.2018'!B105</f>
        <v>1374</v>
      </c>
    </row>
    <row r="106" spans="1:2" ht="15" thickBot="1">
      <c r="A106" s="16"/>
      <c r="B106" s="17">
        <f>+'BIL SAN DEL. 0601-28.05.2018'!B106+'BIL TER DEL. 0601-28.05.2018'!B106+'BIL 118 DEL. 0601-28.05.2018'!B106</f>
        <v>0</v>
      </c>
    </row>
    <row r="107" spans="1:2" ht="15" thickBot="1">
      <c r="A107" s="14" t="s">
        <v>105</v>
      </c>
      <c r="B107" s="15">
        <f>+'BIL SAN DEL. 0601-28.05.2018'!B107+'BIL TER DEL. 0601-28.05.2018'!B107+'BIL 118 DEL. 0601-28.05.2018'!B107</f>
        <v>8031</v>
      </c>
    </row>
    <row r="108" spans="1:2" ht="14.25">
      <c r="A108" s="13"/>
      <c r="B108" s="1">
        <f>+'BIL SAN DEL. 0601-28.05.2018'!B108+'BIL TER DEL. 0601-28.05.2018'!B108+'BIL 118 DEL. 0601-28.05.2018'!B108</f>
        <v>0</v>
      </c>
    </row>
    <row r="109" spans="1:2" ht="14.25">
      <c r="A109" s="7" t="s">
        <v>90</v>
      </c>
      <c r="B109" s="1">
        <f>+'BIL SAN DEL. 0601-28.05.2018'!B109+'BIL TER DEL. 0601-28.05.2018'!B109+'BIL 118 DEL. 0601-28.05.2018'!B109</f>
        <v>0</v>
      </c>
    </row>
    <row r="110" spans="1:2" ht="14.25">
      <c r="A110" s="6" t="s">
        <v>91</v>
      </c>
      <c r="B110" s="20">
        <f>+'BIL SAN DEL. 0601-28.05.2018'!B110+'BIL TER DEL. 0601-28.05.2018'!B110+'BIL 118 DEL. 0601-28.05.2018'!B110</f>
        <v>7906</v>
      </c>
    </row>
    <row r="111" spans="1:2" ht="14.25">
      <c r="A111" s="24" t="s">
        <v>92</v>
      </c>
      <c r="B111" s="21">
        <f>+'BIL SAN DEL. 0601-28.05.2018'!B111+'BIL TER DEL. 0601-28.05.2018'!B111+'BIL 118 DEL. 0601-28.05.2018'!B111</f>
        <v>7556</v>
      </c>
    </row>
    <row r="112" spans="1:2" ht="14.25">
      <c r="A112" s="24" t="s">
        <v>93</v>
      </c>
      <c r="B112" s="21">
        <f>+'BIL SAN DEL. 0601-28.05.2018'!B112+'BIL TER DEL. 0601-28.05.2018'!B112+'BIL 118 DEL. 0601-28.05.2018'!B112</f>
        <v>212</v>
      </c>
    </row>
    <row r="113" spans="1:2" ht="14.25">
      <c r="A113" s="23" t="s">
        <v>94</v>
      </c>
      <c r="B113" s="21">
        <f>+'BIL SAN DEL. 0601-28.05.2018'!B113+'BIL TER DEL. 0601-28.05.2018'!B113+'BIL 118 DEL. 0601-28.05.2018'!B113</f>
        <v>138</v>
      </c>
    </row>
    <row r="114" spans="1:2" ht="14.25">
      <c r="A114" s="24" t="s">
        <v>95</v>
      </c>
      <c r="B114" s="21">
        <f>+'BIL SAN DEL. 0601-28.05.2018'!B114+'BIL TER DEL. 0601-28.05.2018'!B114+'BIL 118 DEL. 0601-28.05.2018'!B114</f>
        <v>0</v>
      </c>
    </row>
    <row r="115" spans="1:2" ht="14.25">
      <c r="A115" s="6" t="s">
        <v>96</v>
      </c>
      <c r="B115" s="20">
        <f>+'BIL SAN DEL. 0601-28.05.2018'!B115+'BIL TER DEL. 0601-28.05.2018'!B115+'BIL 118 DEL. 0601-28.05.2018'!B115</f>
        <v>125</v>
      </c>
    </row>
    <row r="116" spans="1:2" ht="14.25">
      <c r="A116" s="6" t="s">
        <v>97</v>
      </c>
      <c r="B116" s="20">
        <f>+'BIL SAN DEL. 0601-28.05.2018'!B116+'BIL TER DEL. 0601-28.05.2018'!B116+'BIL 118 DEL. 0601-28.05.2018'!B116</f>
        <v>0</v>
      </c>
    </row>
    <row r="117" spans="1:2" ht="14.25">
      <c r="A117" s="3" t="s">
        <v>106</v>
      </c>
      <c r="B117" s="4">
        <f>+'BIL SAN DEL. 0601-28.05.2018'!B117+'BIL TER DEL. 0601-28.05.2018'!B117+'BIL 118 DEL. 0601-28.05.2018'!B117</f>
        <v>8031</v>
      </c>
    </row>
    <row r="118" spans="1:2" ht="14.25">
      <c r="A118" s="13"/>
      <c r="B118" s="1">
        <f>+'BIL SAN DEL. 0601-28.05.2018'!B118+'BIL TER DEL. 0601-28.05.2018'!B118+'BIL 118 DEL. 0601-28.05.2018'!B118</f>
        <v>0</v>
      </c>
    </row>
    <row r="119" spans="1:2" ht="14.25">
      <c r="A119" s="7" t="s">
        <v>98</v>
      </c>
      <c r="B119" s="1">
        <f>+'BIL SAN DEL. 0601-28.05.2018'!B119+'BIL TER DEL. 0601-28.05.2018'!B119+'BIL 118 DEL. 0601-28.05.2018'!B119</f>
        <v>0</v>
      </c>
    </row>
    <row r="120" ht="14.25">
      <c r="A120" s="18"/>
    </row>
    <row r="121" ht="14.25">
      <c r="A121" s="18"/>
    </row>
  </sheetData>
  <sheetProtection/>
  <mergeCells count="3">
    <mergeCell ref="A3:B3"/>
    <mergeCell ref="A4:B4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1.8515625" style="0" customWidth="1"/>
    <col min="2" max="2" width="11.7109375" style="0" bestFit="1" customWidth="1"/>
  </cols>
  <sheetData>
    <row r="1" spans="1:2" ht="21">
      <c r="A1" s="30" t="s">
        <v>107</v>
      </c>
      <c r="B1" s="31"/>
    </row>
    <row r="3" spans="1:2" ht="23.25">
      <c r="A3" s="29" t="s">
        <v>0</v>
      </c>
      <c r="B3" s="29"/>
    </row>
    <row r="4" spans="1:2" ht="23.25">
      <c r="A4" s="29" t="s">
        <v>110</v>
      </c>
      <c r="B4" s="29"/>
    </row>
    <row r="5" spans="1:2" ht="15">
      <c r="A5" s="28" t="s">
        <v>113</v>
      </c>
      <c r="B5" s="28"/>
    </row>
    <row r="6" spans="1:2" ht="14.25">
      <c r="A6" s="9" t="s">
        <v>1</v>
      </c>
      <c r="B6" s="10" t="s">
        <v>108</v>
      </c>
    </row>
    <row r="7" spans="1:2" ht="14.25">
      <c r="A7" s="7" t="s">
        <v>2</v>
      </c>
      <c r="B7" s="19"/>
    </row>
    <row r="8" spans="1:2" ht="14.25">
      <c r="A8" s="5" t="s">
        <v>3</v>
      </c>
      <c r="B8" s="20">
        <f>+B9+B10+B17+B22</f>
        <v>52799</v>
      </c>
    </row>
    <row r="9" spans="1:2" ht="14.25">
      <c r="A9" s="23" t="s">
        <v>4</v>
      </c>
      <c r="B9" s="21">
        <v>52339</v>
      </c>
    </row>
    <row r="10" spans="1:2" ht="14.25">
      <c r="A10" s="23" t="s">
        <v>5</v>
      </c>
      <c r="B10" s="21">
        <f>+B11+B12+B13+B14+B15+B16</f>
        <v>272</v>
      </c>
    </row>
    <row r="11" spans="1:2" ht="14.25">
      <c r="A11" s="25" t="s">
        <v>6</v>
      </c>
      <c r="B11" s="22">
        <v>227</v>
      </c>
    </row>
    <row r="12" spans="1:2" ht="14.25">
      <c r="A12" s="25" t="s">
        <v>7</v>
      </c>
      <c r="B12" s="22">
        <v>0</v>
      </c>
    </row>
    <row r="13" spans="1:2" ht="14.25">
      <c r="A13" s="25" t="s">
        <v>8</v>
      </c>
      <c r="B13" s="22">
        <v>0</v>
      </c>
    </row>
    <row r="14" spans="1:2" ht="14.25">
      <c r="A14" s="25" t="s">
        <v>9</v>
      </c>
      <c r="B14" s="22">
        <v>0</v>
      </c>
    </row>
    <row r="15" spans="1:2" ht="14.25">
      <c r="A15" s="25" t="s">
        <v>10</v>
      </c>
      <c r="B15" s="22">
        <v>44</v>
      </c>
    </row>
    <row r="16" spans="1:2" ht="14.25">
      <c r="A16" s="25" t="s">
        <v>11</v>
      </c>
      <c r="B16" s="22">
        <v>1</v>
      </c>
    </row>
    <row r="17" spans="1:2" ht="14.25">
      <c r="A17" s="23" t="s">
        <v>12</v>
      </c>
      <c r="B17" s="21">
        <f>+B18+B19+B20+B21</f>
        <v>0</v>
      </c>
    </row>
    <row r="18" spans="1:2" ht="14.25">
      <c r="A18" s="25" t="s">
        <v>13</v>
      </c>
      <c r="B18" s="22">
        <v>0</v>
      </c>
    </row>
    <row r="19" spans="1:2" ht="14.25">
      <c r="A19" s="25" t="s">
        <v>14</v>
      </c>
      <c r="B19" s="22">
        <v>0</v>
      </c>
    </row>
    <row r="20" spans="1:2" ht="14.25">
      <c r="A20" s="25" t="s">
        <v>15</v>
      </c>
      <c r="B20" s="22">
        <v>0</v>
      </c>
    </row>
    <row r="21" spans="1:2" ht="14.25">
      <c r="A21" s="25" t="s">
        <v>16</v>
      </c>
      <c r="B21" s="22">
        <v>0</v>
      </c>
    </row>
    <row r="22" spans="1:2" ht="14.25">
      <c r="A22" s="24" t="s">
        <v>17</v>
      </c>
      <c r="B22" s="21">
        <v>188</v>
      </c>
    </row>
    <row r="23" spans="1:2" ht="14.25">
      <c r="A23" s="6" t="s">
        <v>18</v>
      </c>
      <c r="B23" s="20">
        <v>0</v>
      </c>
    </row>
    <row r="24" spans="1:2" ht="14.25">
      <c r="A24" s="6" t="s">
        <v>19</v>
      </c>
      <c r="B24" s="20">
        <v>720</v>
      </c>
    </row>
    <row r="25" spans="1:2" ht="14.25">
      <c r="A25" s="6" t="s">
        <v>20</v>
      </c>
      <c r="B25" s="20">
        <f>+B26+B27+B28</f>
        <v>127453</v>
      </c>
    </row>
    <row r="26" spans="1:2" ht="14.25">
      <c r="A26" s="24" t="s">
        <v>21</v>
      </c>
      <c r="B26" s="21">
        <v>124909</v>
      </c>
    </row>
    <row r="27" spans="1:2" ht="14.25">
      <c r="A27" s="24" t="s">
        <v>22</v>
      </c>
      <c r="B27" s="21">
        <v>2006</v>
      </c>
    </row>
    <row r="28" spans="1:2" ht="14.25">
      <c r="A28" s="23" t="s">
        <v>23</v>
      </c>
      <c r="B28" s="21">
        <v>538</v>
      </c>
    </row>
    <row r="29" spans="1:2" ht="14.25">
      <c r="A29" s="5" t="s">
        <v>24</v>
      </c>
      <c r="B29" s="20">
        <v>5090</v>
      </c>
    </row>
    <row r="30" spans="1:2" ht="14.25">
      <c r="A30" s="5" t="s">
        <v>25</v>
      </c>
      <c r="B30" s="20">
        <v>6148</v>
      </c>
    </row>
    <row r="31" spans="1:2" ht="14.25">
      <c r="A31" s="5" t="s">
        <v>26</v>
      </c>
      <c r="B31" s="20">
        <v>3977</v>
      </c>
    </row>
    <row r="32" spans="1:2" ht="14.25">
      <c r="A32" s="5" t="s">
        <v>27</v>
      </c>
      <c r="B32" s="20">
        <v>0</v>
      </c>
    </row>
    <row r="33" spans="1:2" ht="14.25">
      <c r="A33" s="5" t="s">
        <v>28</v>
      </c>
      <c r="B33" s="20">
        <v>908</v>
      </c>
    </row>
    <row r="34" spans="1:2" ht="14.25">
      <c r="A34" s="3" t="s">
        <v>99</v>
      </c>
      <c r="B34" s="4">
        <f>+B33+B32+B31+B30+B29+B25+B24+B23+B8</f>
        <v>197095</v>
      </c>
    </row>
    <row r="35" spans="1:2" ht="14.25">
      <c r="A35" s="2"/>
      <c r="B35" s="1"/>
    </row>
    <row r="36" spans="1:2" ht="14.25">
      <c r="A36" s="7" t="s">
        <v>29</v>
      </c>
      <c r="B36" s="20"/>
    </row>
    <row r="37" spans="1:2" ht="14.25">
      <c r="A37" s="5" t="s">
        <v>30</v>
      </c>
      <c r="B37" s="20">
        <f>+B38+B39</f>
        <v>43103</v>
      </c>
    </row>
    <row r="38" spans="1:2" ht="14.25">
      <c r="A38" s="23" t="s">
        <v>31</v>
      </c>
      <c r="B38" s="21">
        <v>39500</v>
      </c>
    </row>
    <row r="39" spans="1:2" ht="14.25">
      <c r="A39" s="24" t="s">
        <v>32</v>
      </c>
      <c r="B39" s="21">
        <v>3603</v>
      </c>
    </row>
    <row r="40" spans="1:2" ht="14.25">
      <c r="A40" s="6" t="s">
        <v>33</v>
      </c>
      <c r="B40" s="20">
        <f>+B41+B42+B43+B44+B45+B46+B47+B48+B49+B50+B51+B52+B53+B54+B55+B56+B57</f>
        <v>9403</v>
      </c>
    </row>
    <row r="41" spans="1:2" ht="14.25">
      <c r="A41" s="24" t="s">
        <v>34</v>
      </c>
      <c r="B41" s="21">
        <v>0</v>
      </c>
    </row>
    <row r="42" spans="1:2" ht="14.25">
      <c r="A42" s="24" t="s">
        <v>35</v>
      </c>
      <c r="B42" s="21">
        <v>0</v>
      </c>
    </row>
    <row r="43" spans="1:2" ht="14.25">
      <c r="A43" s="24" t="s">
        <v>36</v>
      </c>
      <c r="B43" s="21">
        <v>1008</v>
      </c>
    </row>
    <row r="44" spans="1:2" ht="14.25">
      <c r="A44" s="24" t="s">
        <v>37</v>
      </c>
      <c r="B44" s="21">
        <v>0</v>
      </c>
    </row>
    <row r="45" spans="1:2" ht="14.25">
      <c r="A45" s="24" t="s">
        <v>38</v>
      </c>
      <c r="B45" s="21">
        <v>0</v>
      </c>
    </row>
    <row r="46" spans="1:2" ht="14.25">
      <c r="A46" s="24" t="s">
        <v>39</v>
      </c>
      <c r="B46" s="21">
        <v>0</v>
      </c>
    </row>
    <row r="47" spans="1:2" ht="14.25">
      <c r="A47" s="24" t="s">
        <v>40</v>
      </c>
      <c r="B47" s="21">
        <v>0</v>
      </c>
    </row>
    <row r="48" spans="1:2" ht="14.25">
      <c r="A48" s="24" t="s">
        <v>41</v>
      </c>
      <c r="B48" s="21">
        <v>0</v>
      </c>
    </row>
    <row r="49" spans="1:2" ht="14.25">
      <c r="A49" s="24" t="s">
        <v>42</v>
      </c>
      <c r="B49" s="21">
        <v>0</v>
      </c>
    </row>
    <row r="50" spans="1:2" ht="14.25">
      <c r="A50" s="24" t="s">
        <v>43</v>
      </c>
      <c r="B50" s="21">
        <v>0</v>
      </c>
    </row>
    <row r="51" spans="1:2" ht="14.25">
      <c r="A51" s="24" t="s">
        <v>44</v>
      </c>
      <c r="B51" s="21">
        <v>0</v>
      </c>
    </row>
    <row r="52" spans="1:2" ht="14.25">
      <c r="A52" s="24" t="s">
        <v>45</v>
      </c>
      <c r="B52" s="21">
        <v>0</v>
      </c>
    </row>
    <row r="53" spans="1:2" ht="14.25">
      <c r="A53" s="24" t="s">
        <v>46</v>
      </c>
      <c r="B53" s="21">
        <v>1892</v>
      </c>
    </row>
    <row r="54" spans="1:2" ht="14.25">
      <c r="A54" s="24" t="s">
        <v>47</v>
      </c>
      <c r="B54" s="21">
        <v>0</v>
      </c>
    </row>
    <row r="55" spans="1:2" ht="14.25">
      <c r="A55" s="24" t="s">
        <v>48</v>
      </c>
      <c r="B55" s="21">
        <v>243</v>
      </c>
    </row>
    <row r="56" spans="1:2" ht="14.25">
      <c r="A56" s="24" t="s">
        <v>49</v>
      </c>
      <c r="B56" s="21">
        <v>6260</v>
      </c>
    </row>
    <row r="57" spans="1:2" ht="14.25">
      <c r="A57" s="24" t="s">
        <v>50</v>
      </c>
      <c r="B57" s="21">
        <v>0</v>
      </c>
    </row>
    <row r="58" spans="1:2" ht="14.25">
      <c r="A58" s="6" t="s">
        <v>51</v>
      </c>
      <c r="B58" s="20">
        <f>+B59+B60+B61</f>
        <v>15217</v>
      </c>
    </row>
    <row r="59" spans="1:2" ht="14.25">
      <c r="A59" s="24" t="s">
        <v>52</v>
      </c>
      <c r="B59" s="21">
        <v>14649</v>
      </c>
    </row>
    <row r="60" spans="1:2" ht="14.25">
      <c r="A60" s="24" t="s">
        <v>53</v>
      </c>
      <c r="B60" s="21">
        <v>374</v>
      </c>
    </row>
    <row r="61" spans="1:2" ht="14.25">
      <c r="A61" s="24" t="s">
        <v>54</v>
      </c>
      <c r="B61" s="21">
        <v>194</v>
      </c>
    </row>
    <row r="62" spans="1:2" ht="14.25">
      <c r="A62" s="6" t="s">
        <v>55</v>
      </c>
      <c r="B62" s="20">
        <v>7540</v>
      </c>
    </row>
    <row r="63" spans="1:2" ht="14.25">
      <c r="A63" s="6" t="s">
        <v>56</v>
      </c>
      <c r="B63" s="20">
        <v>2248</v>
      </c>
    </row>
    <row r="64" spans="1:2" ht="14.25">
      <c r="A64" s="6" t="s">
        <v>57</v>
      </c>
      <c r="B64" s="20">
        <f>+B65+B66+B67+B68+B69</f>
        <v>103435</v>
      </c>
    </row>
    <row r="65" spans="1:2" ht="14.25">
      <c r="A65" s="24" t="s">
        <v>58</v>
      </c>
      <c r="B65" s="21">
        <v>35640</v>
      </c>
    </row>
    <row r="66" spans="1:2" ht="14.25">
      <c r="A66" s="24" t="s">
        <v>59</v>
      </c>
      <c r="B66" s="21">
        <v>2266</v>
      </c>
    </row>
    <row r="67" spans="1:2" ht="14.25">
      <c r="A67" s="24" t="s">
        <v>60</v>
      </c>
      <c r="B67" s="21">
        <v>46101</v>
      </c>
    </row>
    <row r="68" spans="1:2" ht="14.25">
      <c r="A68" s="24" t="s">
        <v>61</v>
      </c>
      <c r="B68" s="21">
        <v>865</v>
      </c>
    </row>
    <row r="69" spans="1:2" ht="14.25">
      <c r="A69" s="24" t="s">
        <v>62</v>
      </c>
      <c r="B69" s="21">
        <v>18563</v>
      </c>
    </row>
    <row r="70" spans="1:2" ht="14.25">
      <c r="A70" s="6" t="s">
        <v>63</v>
      </c>
      <c r="B70" s="20">
        <v>1393</v>
      </c>
    </row>
    <row r="71" spans="1:2" ht="14.25">
      <c r="A71" s="6" t="s">
        <v>64</v>
      </c>
      <c r="B71" s="20">
        <f>+B72+B73+B74</f>
        <v>5303</v>
      </c>
    </row>
    <row r="72" spans="1:2" ht="14.25">
      <c r="A72" s="24" t="s">
        <v>65</v>
      </c>
      <c r="B72" s="21">
        <v>289</v>
      </c>
    </row>
    <row r="73" spans="1:2" ht="14.25">
      <c r="A73" s="24" t="s">
        <v>66</v>
      </c>
      <c r="B73" s="21">
        <v>1865</v>
      </c>
    </row>
    <row r="74" spans="1:2" ht="14.25">
      <c r="A74" s="24" t="s">
        <v>67</v>
      </c>
      <c r="B74" s="21">
        <v>3149</v>
      </c>
    </row>
    <row r="75" spans="1:2" ht="14.25">
      <c r="A75" s="6" t="s">
        <v>68</v>
      </c>
      <c r="B75" s="20">
        <v>0</v>
      </c>
    </row>
    <row r="76" spans="1:2" ht="14.25">
      <c r="A76" s="6" t="s">
        <v>69</v>
      </c>
      <c r="B76" s="20">
        <f>+B77+B78</f>
        <v>-83</v>
      </c>
    </row>
    <row r="77" spans="1:2" ht="14.25">
      <c r="A77" s="24" t="s">
        <v>70</v>
      </c>
      <c r="B77" s="21">
        <v>-30</v>
      </c>
    </row>
    <row r="78" spans="1:2" ht="14.25">
      <c r="A78" s="24" t="s">
        <v>71</v>
      </c>
      <c r="B78" s="21">
        <v>-53</v>
      </c>
    </row>
    <row r="79" spans="1:2" ht="14.25">
      <c r="A79" s="6" t="s">
        <v>72</v>
      </c>
      <c r="B79" s="20">
        <f>+B80+B81+B82+B83</f>
        <v>3583</v>
      </c>
    </row>
    <row r="80" spans="1:2" ht="14.25">
      <c r="A80" s="24" t="s">
        <v>73</v>
      </c>
      <c r="B80" s="21">
        <v>2934</v>
      </c>
    </row>
    <row r="81" spans="1:2" ht="14.25">
      <c r="A81" s="24" t="s">
        <v>74</v>
      </c>
      <c r="B81" s="21">
        <v>68</v>
      </c>
    </row>
    <row r="82" spans="1:2" ht="14.25">
      <c r="A82" s="24" t="s">
        <v>75</v>
      </c>
      <c r="B82" s="21">
        <v>44</v>
      </c>
    </row>
    <row r="83" spans="1:2" ht="14.25">
      <c r="A83" s="24" t="s">
        <v>76</v>
      </c>
      <c r="B83" s="21">
        <v>537</v>
      </c>
    </row>
    <row r="84" spans="1:2" ht="14.25">
      <c r="A84" s="3" t="s">
        <v>100</v>
      </c>
      <c r="B84" s="4">
        <f>+B79+B76+B75+B71+B70+B64+B63+B62+B58+B40+B37</f>
        <v>191142</v>
      </c>
    </row>
    <row r="85" spans="1:2" ht="15" thickBot="1">
      <c r="A85" s="11"/>
      <c r="B85" s="12"/>
    </row>
    <row r="86" spans="1:2" ht="15" thickBot="1">
      <c r="A86" s="14" t="s">
        <v>101</v>
      </c>
      <c r="B86" s="15">
        <f>+B34-B84</f>
        <v>5953</v>
      </c>
    </row>
    <row r="87" spans="1:2" ht="14.25">
      <c r="A87" s="13"/>
      <c r="B87" s="8"/>
    </row>
    <row r="88" spans="1:2" ht="14.25">
      <c r="A88" s="7" t="s">
        <v>77</v>
      </c>
      <c r="B88" s="20"/>
    </row>
    <row r="89" spans="1:2" ht="14.25">
      <c r="A89" s="6" t="s">
        <v>78</v>
      </c>
      <c r="B89" s="20">
        <v>0</v>
      </c>
    </row>
    <row r="90" spans="1:2" ht="14.25">
      <c r="A90" s="6" t="s">
        <v>79</v>
      </c>
      <c r="B90" s="20">
        <v>0</v>
      </c>
    </row>
    <row r="91" spans="1:2" ht="14.25">
      <c r="A91" s="3" t="s">
        <v>102</v>
      </c>
      <c r="B91" s="4">
        <f>+B89-B90</f>
        <v>0</v>
      </c>
    </row>
    <row r="92" spans="1:2" ht="14.25">
      <c r="A92" s="13"/>
      <c r="B92" s="1"/>
    </row>
    <row r="93" spans="1:2" ht="14.25">
      <c r="A93" s="7" t="s">
        <v>80</v>
      </c>
      <c r="B93" s="20"/>
    </row>
    <row r="94" spans="1:2" ht="14.25">
      <c r="A94" s="6" t="s">
        <v>81</v>
      </c>
      <c r="B94" s="20">
        <v>0</v>
      </c>
    </row>
    <row r="95" spans="1:2" ht="14.25">
      <c r="A95" s="6" t="s">
        <v>82</v>
      </c>
      <c r="B95" s="20">
        <v>0</v>
      </c>
    </row>
    <row r="96" spans="1:2" ht="14.25">
      <c r="A96" s="3" t="s">
        <v>103</v>
      </c>
      <c r="B96" s="4">
        <f>+B94-B95</f>
        <v>0</v>
      </c>
    </row>
    <row r="97" spans="1:2" ht="14.25">
      <c r="A97" s="13"/>
      <c r="B97" s="1"/>
    </row>
    <row r="98" spans="1:2" ht="14.25">
      <c r="A98" s="7" t="s">
        <v>83</v>
      </c>
      <c r="B98" s="20"/>
    </row>
    <row r="99" spans="1:2" ht="14.25">
      <c r="A99" s="6" t="s">
        <v>84</v>
      </c>
      <c r="B99" s="20">
        <f>+B100+B101</f>
        <v>1303</v>
      </c>
    </row>
    <row r="100" spans="1:2" ht="14.25">
      <c r="A100" s="24" t="s">
        <v>85</v>
      </c>
      <c r="B100" s="21">
        <v>1</v>
      </c>
    </row>
    <row r="101" spans="1:2" ht="14.25">
      <c r="A101" s="24" t="s">
        <v>86</v>
      </c>
      <c r="B101" s="21">
        <v>1302</v>
      </c>
    </row>
    <row r="102" spans="1:2" ht="14.25">
      <c r="A102" s="6" t="s">
        <v>87</v>
      </c>
      <c r="B102" s="20">
        <f>+B103+B104</f>
        <v>19</v>
      </c>
    </row>
    <row r="103" spans="1:2" ht="14.25">
      <c r="A103" s="24" t="s">
        <v>88</v>
      </c>
      <c r="B103" s="21">
        <v>3</v>
      </c>
    </row>
    <row r="104" spans="1:2" ht="14.25">
      <c r="A104" s="24" t="s">
        <v>89</v>
      </c>
      <c r="B104" s="21">
        <v>16</v>
      </c>
    </row>
    <row r="105" spans="1:2" ht="14.25">
      <c r="A105" s="3" t="s">
        <v>104</v>
      </c>
      <c r="B105" s="4">
        <f>+B99-B102</f>
        <v>1284</v>
      </c>
    </row>
    <row r="106" spans="1:2" ht="15" thickBot="1">
      <c r="A106" s="16"/>
      <c r="B106" s="17"/>
    </row>
    <row r="107" spans="1:2" ht="15" thickBot="1">
      <c r="A107" s="14" t="s">
        <v>105</v>
      </c>
      <c r="B107" s="15">
        <f>+B86+B91+B96+B105</f>
        <v>7237</v>
      </c>
    </row>
    <row r="108" spans="1:2" ht="14.25">
      <c r="A108" s="13"/>
      <c r="B108" s="1"/>
    </row>
    <row r="109" spans="1:2" ht="14.25">
      <c r="A109" s="7" t="s">
        <v>90</v>
      </c>
      <c r="B109" s="1"/>
    </row>
    <row r="110" spans="1:2" ht="14.25">
      <c r="A110" s="6" t="s">
        <v>91</v>
      </c>
      <c r="B110" s="20">
        <f>+B111+B112+B113+B114</f>
        <v>7134</v>
      </c>
    </row>
    <row r="111" spans="1:2" ht="14.25">
      <c r="A111" s="24" t="s">
        <v>92</v>
      </c>
      <c r="B111" s="21">
        <v>6788</v>
      </c>
    </row>
    <row r="112" spans="1:2" ht="14.25">
      <c r="A112" s="24" t="s">
        <v>93</v>
      </c>
      <c r="B112" s="21">
        <v>208</v>
      </c>
    </row>
    <row r="113" spans="1:2" ht="14.25">
      <c r="A113" s="23" t="s">
        <v>94</v>
      </c>
      <c r="B113" s="21">
        <v>138</v>
      </c>
    </row>
    <row r="114" spans="1:2" ht="14.25">
      <c r="A114" s="24" t="s">
        <v>95</v>
      </c>
      <c r="B114" s="21">
        <v>0</v>
      </c>
    </row>
    <row r="115" spans="1:2" ht="14.25">
      <c r="A115" s="6" t="s">
        <v>96</v>
      </c>
      <c r="B115" s="20">
        <v>103</v>
      </c>
    </row>
    <row r="116" spans="1:2" ht="14.25">
      <c r="A116" s="6" t="s">
        <v>97</v>
      </c>
      <c r="B116" s="20">
        <v>0</v>
      </c>
    </row>
    <row r="117" spans="1:2" ht="14.25">
      <c r="A117" s="3" t="s">
        <v>106</v>
      </c>
      <c r="B117" s="4">
        <f>+B110+B115+B116</f>
        <v>7237</v>
      </c>
    </row>
    <row r="118" spans="1:2" ht="14.25">
      <c r="A118" s="13"/>
      <c r="B118" s="1"/>
    </row>
    <row r="119" spans="1:2" ht="14.25">
      <c r="A119" s="7" t="s">
        <v>98</v>
      </c>
      <c r="B119" s="1">
        <f>+B107-B117</f>
        <v>0</v>
      </c>
    </row>
    <row r="120" ht="14.25">
      <c r="A120" s="18"/>
    </row>
    <row r="121" ht="14.2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421875" style="0" customWidth="1"/>
    <col min="2" max="2" width="11.421875" style="0" customWidth="1"/>
  </cols>
  <sheetData>
    <row r="1" spans="1:2" ht="21">
      <c r="A1" s="30" t="s">
        <v>107</v>
      </c>
      <c r="B1" s="31"/>
    </row>
    <row r="3" spans="1:2" ht="23.25">
      <c r="A3" s="29" t="s">
        <v>0</v>
      </c>
      <c r="B3" s="29"/>
    </row>
    <row r="4" spans="1:2" ht="23.25">
      <c r="A4" s="29" t="s">
        <v>111</v>
      </c>
      <c r="B4" s="29"/>
    </row>
    <row r="5" spans="1:2" ht="15">
      <c r="A5" s="28" t="s">
        <v>113</v>
      </c>
      <c r="B5" s="28"/>
    </row>
    <row r="6" spans="1:2" ht="14.25">
      <c r="A6" s="9" t="s">
        <v>1</v>
      </c>
      <c r="B6" s="10" t="s">
        <v>108</v>
      </c>
    </row>
    <row r="7" spans="1:2" ht="14.25">
      <c r="A7" s="7" t="s">
        <v>2</v>
      </c>
      <c r="B7" s="19"/>
    </row>
    <row r="8" spans="1:2" ht="14.25">
      <c r="A8" s="5" t="s">
        <v>3</v>
      </c>
      <c r="B8" s="20">
        <f>+B9+B10+B17+B22</f>
        <v>17352</v>
      </c>
    </row>
    <row r="9" spans="1:2" ht="14.25">
      <c r="A9" s="23" t="s">
        <v>4</v>
      </c>
      <c r="B9" s="21">
        <v>17352</v>
      </c>
    </row>
    <row r="10" spans="1:2" ht="14.25">
      <c r="A10" s="23" t="s">
        <v>5</v>
      </c>
      <c r="B10" s="21">
        <f>+B11+B12+B13+B14+B15+B16</f>
        <v>0</v>
      </c>
    </row>
    <row r="11" spans="1:2" ht="14.25">
      <c r="A11" s="25" t="s">
        <v>6</v>
      </c>
      <c r="B11" s="22">
        <v>0</v>
      </c>
    </row>
    <row r="12" spans="1:2" ht="14.25">
      <c r="A12" s="25" t="s">
        <v>7</v>
      </c>
      <c r="B12" s="22">
        <v>0</v>
      </c>
    </row>
    <row r="13" spans="1:2" ht="14.25">
      <c r="A13" s="25" t="s">
        <v>8</v>
      </c>
      <c r="B13" s="22">
        <v>0</v>
      </c>
    </row>
    <row r="14" spans="1:2" ht="14.25">
      <c r="A14" s="25" t="s">
        <v>9</v>
      </c>
      <c r="B14" s="22">
        <v>0</v>
      </c>
    </row>
    <row r="15" spans="1:2" ht="14.25">
      <c r="A15" s="25" t="s">
        <v>10</v>
      </c>
      <c r="B15" s="22">
        <v>0</v>
      </c>
    </row>
    <row r="16" spans="1:2" ht="14.25">
      <c r="A16" s="25" t="s">
        <v>11</v>
      </c>
      <c r="B16" s="22">
        <v>0</v>
      </c>
    </row>
    <row r="17" spans="1:2" ht="14.25">
      <c r="A17" s="23" t="s">
        <v>12</v>
      </c>
      <c r="B17" s="21">
        <f>+B18+B19+B20+B21</f>
        <v>0</v>
      </c>
    </row>
    <row r="18" spans="1:2" ht="14.25">
      <c r="A18" s="25" t="s">
        <v>13</v>
      </c>
      <c r="B18" s="22">
        <v>0</v>
      </c>
    </row>
    <row r="19" spans="1:2" ht="14.25">
      <c r="A19" s="25" t="s">
        <v>14</v>
      </c>
      <c r="B19" s="22">
        <v>0</v>
      </c>
    </row>
    <row r="20" spans="1:2" ht="14.25">
      <c r="A20" s="25" t="s">
        <v>15</v>
      </c>
      <c r="B20" s="22">
        <v>0</v>
      </c>
    </row>
    <row r="21" spans="1:2" ht="14.25">
      <c r="A21" s="25" t="s">
        <v>16</v>
      </c>
      <c r="B21" s="22">
        <v>0</v>
      </c>
    </row>
    <row r="22" spans="1:2" ht="14.25">
      <c r="A22" s="24" t="s">
        <v>17</v>
      </c>
      <c r="B22" s="21">
        <v>0</v>
      </c>
    </row>
    <row r="23" spans="1:2" ht="14.25">
      <c r="A23" s="6" t="s">
        <v>18</v>
      </c>
      <c r="B23" s="20">
        <v>0</v>
      </c>
    </row>
    <row r="24" spans="1:2" ht="14.25">
      <c r="A24" s="6" t="s">
        <v>19</v>
      </c>
      <c r="B24" s="20">
        <v>0</v>
      </c>
    </row>
    <row r="25" spans="1:2" ht="14.25">
      <c r="A25" s="6" t="s">
        <v>20</v>
      </c>
      <c r="B25" s="20">
        <f>+B26+B27+B28</f>
        <v>3</v>
      </c>
    </row>
    <row r="26" spans="1:2" ht="14.25">
      <c r="A26" s="24" t="s">
        <v>21</v>
      </c>
      <c r="B26" s="21">
        <v>0</v>
      </c>
    </row>
    <row r="27" spans="1:2" ht="14.25">
      <c r="A27" s="24" t="s">
        <v>22</v>
      </c>
      <c r="B27" s="21">
        <v>0</v>
      </c>
    </row>
    <row r="28" spans="1:2" ht="14.25">
      <c r="A28" s="23" t="s">
        <v>23</v>
      </c>
      <c r="B28" s="21">
        <v>3</v>
      </c>
    </row>
    <row r="29" spans="1:2" ht="14.25">
      <c r="A29" s="5" t="s">
        <v>24</v>
      </c>
      <c r="B29" s="20">
        <v>1051</v>
      </c>
    </row>
    <row r="30" spans="1:2" ht="14.25">
      <c r="A30" s="5" t="s">
        <v>25</v>
      </c>
      <c r="B30" s="20">
        <v>19</v>
      </c>
    </row>
    <row r="31" spans="1:2" ht="14.25">
      <c r="A31" s="5" t="s">
        <v>26</v>
      </c>
      <c r="B31" s="20">
        <v>1417</v>
      </c>
    </row>
    <row r="32" spans="1:2" ht="14.25">
      <c r="A32" s="5" t="s">
        <v>27</v>
      </c>
      <c r="B32" s="20">
        <v>0</v>
      </c>
    </row>
    <row r="33" spans="1:2" ht="14.25">
      <c r="A33" s="5" t="s">
        <v>28</v>
      </c>
      <c r="B33" s="20">
        <v>352</v>
      </c>
    </row>
    <row r="34" spans="1:2" ht="14.25">
      <c r="A34" s="3" t="s">
        <v>99</v>
      </c>
      <c r="B34" s="4">
        <f>+B33+B32+B31+B30+B29+B25+B24+B23+B8</f>
        <v>20194</v>
      </c>
    </row>
    <row r="35" spans="1:2" ht="14.25">
      <c r="A35" s="2"/>
      <c r="B35" s="1"/>
    </row>
    <row r="36" spans="1:2" ht="14.25">
      <c r="A36" s="7" t="s">
        <v>29</v>
      </c>
      <c r="B36" s="20"/>
    </row>
    <row r="37" spans="1:2" ht="14.25">
      <c r="A37" s="5" t="s">
        <v>30</v>
      </c>
      <c r="B37" s="20">
        <f>+B38+B39</f>
        <v>3261</v>
      </c>
    </row>
    <row r="38" spans="1:2" ht="14.25">
      <c r="A38" s="23" t="s">
        <v>31</v>
      </c>
      <c r="B38" s="21">
        <v>3236</v>
      </c>
    </row>
    <row r="39" spans="1:2" ht="14.25">
      <c r="A39" s="24" t="s">
        <v>32</v>
      </c>
      <c r="B39" s="21">
        <v>25</v>
      </c>
    </row>
    <row r="40" spans="1:2" ht="14.25">
      <c r="A40" s="6" t="s">
        <v>33</v>
      </c>
      <c r="B40" s="20">
        <f>+B41+B42+B43+B44+B45+B46+B47+B48+B49+B50+B51+B52+B53+B54+B55+B56+B57</f>
        <v>2229</v>
      </c>
    </row>
    <row r="41" spans="1:2" ht="14.25">
      <c r="A41" s="24" t="s">
        <v>34</v>
      </c>
      <c r="B41" s="21">
        <v>0</v>
      </c>
    </row>
    <row r="42" spans="1:2" ht="14.25">
      <c r="A42" s="24" t="s">
        <v>35</v>
      </c>
      <c r="B42" s="21">
        <v>0</v>
      </c>
    </row>
    <row r="43" spans="1:2" ht="14.25">
      <c r="A43" s="24" t="s">
        <v>36</v>
      </c>
      <c r="B43" s="21">
        <v>21</v>
      </c>
    </row>
    <row r="44" spans="1:2" ht="14.25">
      <c r="A44" s="24" t="s">
        <v>37</v>
      </c>
      <c r="B44" s="21">
        <v>0</v>
      </c>
    </row>
    <row r="45" spans="1:2" ht="14.25">
      <c r="A45" s="24" t="s">
        <v>38</v>
      </c>
      <c r="B45" s="21">
        <v>8</v>
      </c>
    </row>
    <row r="46" spans="1:2" ht="14.25">
      <c r="A46" s="24" t="s">
        <v>39</v>
      </c>
      <c r="B46" s="21">
        <v>1226</v>
      </c>
    </row>
    <row r="47" spans="1:2" ht="14.25">
      <c r="A47" s="24" t="s">
        <v>40</v>
      </c>
      <c r="B47" s="21">
        <v>0</v>
      </c>
    </row>
    <row r="48" spans="1:2" ht="14.25">
      <c r="A48" s="24" t="s">
        <v>41</v>
      </c>
      <c r="B48" s="21">
        <v>0</v>
      </c>
    </row>
    <row r="49" spans="1:2" ht="14.25">
      <c r="A49" s="24" t="s">
        <v>42</v>
      </c>
      <c r="B49" s="21">
        <v>0</v>
      </c>
    </row>
    <row r="50" spans="1:2" ht="14.25">
      <c r="A50" s="24" t="s">
        <v>43</v>
      </c>
      <c r="B50" s="21">
        <v>0</v>
      </c>
    </row>
    <row r="51" spans="1:2" ht="14.25">
      <c r="A51" s="24" t="s">
        <v>44</v>
      </c>
      <c r="B51" s="21">
        <v>445</v>
      </c>
    </row>
    <row r="52" spans="1:2" ht="14.25">
      <c r="A52" s="24" t="s">
        <v>45</v>
      </c>
      <c r="B52" s="21">
        <v>0</v>
      </c>
    </row>
    <row r="53" spans="1:2" ht="14.25">
      <c r="A53" s="24" t="s">
        <v>46</v>
      </c>
      <c r="B53" s="21">
        <v>18</v>
      </c>
    </row>
    <row r="54" spans="1:2" ht="14.25">
      <c r="A54" s="24" t="s">
        <v>47</v>
      </c>
      <c r="B54" s="21">
        <v>80</v>
      </c>
    </row>
    <row r="55" spans="1:2" ht="14.25">
      <c r="A55" s="24" t="s">
        <v>48</v>
      </c>
      <c r="B55" s="21">
        <v>0</v>
      </c>
    </row>
    <row r="56" spans="1:2" ht="14.25">
      <c r="A56" s="24" t="s">
        <v>49</v>
      </c>
      <c r="B56" s="21">
        <v>431</v>
      </c>
    </row>
    <row r="57" spans="1:2" ht="14.25">
      <c r="A57" s="24" t="s">
        <v>50</v>
      </c>
      <c r="B57" s="21">
        <v>0</v>
      </c>
    </row>
    <row r="58" spans="1:2" ht="14.25">
      <c r="A58" s="6" t="s">
        <v>51</v>
      </c>
      <c r="B58" s="20">
        <f>+B59+B60+B61</f>
        <v>506</v>
      </c>
    </row>
    <row r="59" spans="1:2" ht="14.25">
      <c r="A59" s="24" t="s">
        <v>52</v>
      </c>
      <c r="B59" s="21">
        <v>505</v>
      </c>
    </row>
    <row r="60" spans="1:2" ht="14.25">
      <c r="A60" s="24" t="s">
        <v>53</v>
      </c>
      <c r="B60" s="21">
        <v>0</v>
      </c>
    </row>
    <row r="61" spans="1:2" ht="14.25">
      <c r="A61" s="24" t="s">
        <v>54</v>
      </c>
      <c r="B61" s="21">
        <v>1</v>
      </c>
    </row>
    <row r="62" spans="1:2" ht="14.25">
      <c r="A62" s="6" t="s">
        <v>55</v>
      </c>
      <c r="B62" s="20">
        <v>470</v>
      </c>
    </row>
    <row r="63" spans="1:2" ht="14.25">
      <c r="A63" s="6" t="s">
        <v>56</v>
      </c>
      <c r="B63" s="20">
        <v>2158</v>
      </c>
    </row>
    <row r="64" spans="1:2" ht="14.25">
      <c r="A64" s="6" t="s">
        <v>57</v>
      </c>
      <c r="B64" s="20">
        <f>+B65+B66+B67+B68+B69</f>
        <v>9200</v>
      </c>
    </row>
    <row r="65" spans="1:2" ht="14.25">
      <c r="A65" s="24" t="s">
        <v>58</v>
      </c>
      <c r="B65" s="21">
        <v>2036</v>
      </c>
    </row>
    <row r="66" spans="1:2" ht="14.25">
      <c r="A66" s="24" t="s">
        <v>59</v>
      </c>
      <c r="B66" s="21">
        <v>1221</v>
      </c>
    </row>
    <row r="67" spans="1:2" ht="14.25">
      <c r="A67" s="24" t="s">
        <v>60</v>
      </c>
      <c r="B67" s="21">
        <v>2492</v>
      </c>
    </row>
    <row r="68" spans="1:2" ht="14.25">
      <c r="A68" s="24" t="s">
        <v>61</v>
      </c>
      <c r="B68" s="21">
        <v>306</v>
      </c>
    </row>
    <row r="69" spans="1:2" ht="14.25">
      <c r="A69" s="24" t="s">
        <v>62</v>
      </c>
      <c r="B69" s="21">
        <v>3145</v>
      </c>
    </row>
    <row r="70" spans="1:2" ht="14.25">
      <c r="A70" s="6" t="s">
        <v>63</v>
      </c>
      <c r="B70" s="20">
        <v>171</v>
      </c>
    </row>
    <row r="71" spans="1:2" ht="14.25">
      <c r="A71" s="6" t="s">
        <v>64</v>
      </c>
      <c r="B71" s="20">
        <f>+B72+B73+B74</f>
        <v>1968</v>
      </c>
    </row>
    <row r="72" spans="1:2" ht="14.25">
      <c r="A72" s="24" t="s">
        <v>65</v>
      </c>
      <c r="B72" s="21">
        <v>4</v>
      </c>
    </row>
    <row r="73" spans="1:2" ht="14.25">
      <c r="A73" s="24" t="s">
        <v>66</v>
      </c>
      <c r="B73" s="21">
        <v>972</v>
      </c>
    </row>
    <row r="74" spans="1:2" ht="14.25">
      <c r="A74" s="24" t="s">
        <v>67</v>
      </c>
      <c r="B74" s="21">
        <v>992</v>
      </c>
    </row>
    <row r="75" spans="1:2" ht="14.25">
      <c r="A75" s="6" t="s">
        <v>68</v>
      </c>
      <c r="B75" s="20">
        <v>0</v>
      </c>
    </row>
    <row r="76" spans="1:2" ht="14.25">
      <c r="A76" s="6" t="s">
        <v>69</v>
      </c>
      <c r="B76" s="20">
        <f>+B77+B78</f>
        <v>-407</v>
      </c>
    </row>
    <row r="77" spans="1:2" ht="14.25">
      <c r="A77" s="24" t="s">
        <v>70</v>
      </c>
      <c r="B77" s="21">
        <v>-407</v>
      </c>
    </row>
    <row r="78" spans="1:2" ht="14.25">
      <c r="A78" s="24" t="s">
        <v>71</v>
      </c>
      <c r="B78" s="21">
        <v>0</v>
      </c>
    </row>
    <row r="79" spans="1:2" ht="14.25">
      <c r="A79" s="6" t="s">
        <v>72</v>
      </c>
      <c r="B79" s="20">
        <f>+B80+B81+B82+B83</f>
        <v>1</v>
      </c>
    </row>
    <row r="80" spans="1:2" ht="14.25">
      <c r="A80" s="24" t="s">
        <v>73</v>
      </c>
      <c r="B80" s="21">
        <v>0</v>
      </c>
    </row>
    <row r="81" spans="1:2" ht="14.25">
      <c r="A81" s="24" t="s">
        <v>74</v>
      </c>
      <c r="B81" s="21">
        <v>1</v>
      </c>
    </row>
    <row r="82" spans="1:2" ht="14.25">
      <c r="A82" s="24" t="s">
        <v>75</v>
      </c>
      <c r="B82" s="21">
        <v>0</v>
      </c>
    </row>
    <row r="83" spans="1:2" ht="14.25">
      <c r="A83" s="24" t="s">
        <v>76</v>
      </c>
      <c r="B83" s="21">
        <v>0</v>
      </c>
    </row>
    <row r="84" spans="1:2" ht="14.25">
      <c r="A84" s="3" t="s">
        <v>100</v>
      </c>
      <c r="B84" s="4">
        <f>+B79+B76+B75+B71+B70+B64+B63+B62+B58+B40+B37</f>
        <v>19557</v>
      </c>
    </row>
    <row r="85" spans="1:2" ht="15" thickBot="1">
      <c r="A85" s="11"/>
      <c r="B85" s="12"/>
    </row>
    <row r="86" spans="1:2" ht="15" thickBot="1">
      <c r="A86" s="14" t="s">
        <v>101</v>
      </c>
      <c r="B86" s="15">
        <f>+B34-B84</f>
        <v>637</v>
      </c>
    </row>
    <row r="87" spans="1:2" ht="14.25">
      <c r="A87" s="13"/>
      <c r="B87" s="8"/>
    </row>
    <row r="88" spans="1:2" ht="14.25">
      <c r="A88" s="7" t="s">
        <v>77</v>
      </c>
      <c r="B88" s="20"/>
    </row>
    <row r="89" spans="1:2" ht="14.25">
      <c r="A89" s="6" t="s">
        <v>78</v>
      </c>
      <c r="B89" s="20">
        <v>0</v>
      </c>
    </row>
    <row r="90" spans="1:2" ht="14.25">
      <c r="A90" s="6" t="s">
        <v>79</v>
      </c>
      <c r="B90" s="20">
        <v>0</v>
      </c>
    </row>
    <row r="91" spans="1:2" ht="14.25">
      <c r="A91" s="3" t="s">
        <v>102</v>
      </c>
      <c r="B91" s="4">
        <f>+B89-B90</f>
        <v>0</v>
      </c>
    </row>
    <row r="92" spans="1:2" ht="14.25">
      <c r="A92" s="13"/>
      <c r="B92" s="1"/>
    </row>
    <row r="93" spans="1:2" ht="14.25">
      <c r="A93" s="7" t="s">
        <v>80</v>
      </c>
      <c r="B93" s="20"/>
    </row>
    <row r="94" spans="1:2" ht="14.25">
      <c r="A94" s="6" t="s">
        <v>81</v>
      </c>
      <c r="B94" s="20">
        <v>0</v>
      </c>
    </row>
    <row r="95" spans="1:2" ht="14.25">
      <c r="A95" s="6" t="s">
        <v>82</v>
      </c>
      <c r="B95" s="20">
        <v>0</v>
      </c>
    </row>
    <row r="96" spans="1:2" ht="14.25">
      <c r="A96" s="3" t="s">
        <v>103</v>
      </c>
      <c r="B96" s="4">
        <f>+B94-B95</f>
        <v>0</v>
      </c>
    </row>
    <row r="97" spans="1:2" ht="14.25">
      <c r="A97" s="13"/>
      <c r="B97" s="1"/>
    </row>
    <row r="98" spans="1:2" ht="14.25">
      <c r="A98" s="7" t="s">
        <v>83</v>
      </c>
      <c r="B98" s="20"/>
    </row>
    <row r="99" spans="1:2" ht="14.25">
      <c r="A99" s="6" t="s">
        <v>84</v>
      </c>
      <c r="B99" s="20">
        <f>+B100+B101</f>
        <v>0</v>
      </c>
    </row>
    <row r="100" spans="1:2" ht="14.25">
      <c r="A100" s="24" t="s">
        <v>85</v>
      </c>
      <c r="B100" s="21">
        <v>0</v>
      </c>
    </row>
    <row r="101" spans="1:2" ht="14.25">
      <c r="A101" s="24" t="s">
        <v>86</v>
      </c>
      <c r="B101" s="21">
        <v>0</v>
      </c>
    </row>
    <row r="102" spans="1:2" ht="14.25">
      <c r="A102" s="6" t="s">
        <v>87</v>
      </c>
      <c r="B102" s="20">
        <f>+B103+B104</f>
        <v>0</v>
      </c>
    </row>
    <row r="103" spans="1:2" ht="14.25">
      <c r="A103" s="24" t="s">
        <v>88</v>
      </c>
      <c r="B103" s="21">
        <v>0</v>
      </c>
    </row>
    <row r="104" spans="1:2" ht="14.25">
      <c r="A104" s="24" t="s">
        <v>89</v>
      </c>
      <c r="B104" s="21">
        <v>0</v>
      </c>
    </row>
    <row r="105" spans="1:2" ht="14.25">
      <c r="A105" s="3" t="s">
        <v>104</v>
      </c>
      <c r="B105" s="4">
        <f>+B99-B102</f>
        <v>0</v>
      </c>
    </row>
    <row r="106" spans="1:2" ht="15" thickBot="1">
      <c r="A106" s="16"/>
      <c r="B106" s="17"/>
    </row>
    <row r="107" spans="1:2" ht="15" thickBot="1">
      <c r="A107" s="14" t="s">
        <v>105</v>
      </c>
      <c r="B107" s="15">
        <f>+B86+B91+B96+B105</f>
        <v>637</v>
      </c>
    </row>
    <row r="108" spans="1:2" ht="14.25">
      <c r="A108" s="13"/>
      <c r="B108" s="1"/>
    </row>
    <row r="109" spans="1:2" ht="14.25">
      <c r="A109" s="7" t="s">
        <v>90</v>
      </c>
      <c r="B109" s="1"/>
    </row>
    <row r="110" spans="1:2" ht="14.25">
      <c r="A110" s="6" t="s">
        <v>91</v>
      </c>
      <c r="B110" s="20">
        <f>+B111+B112+B113+B114</f>
        <v>615</v>
      </c>
    </row>
    <row r="111" spans="1:2" ht="14.25">
      <c r="A111" s="24" t="s">
        <v>92</v>
      </c>
      <c r="B111" s="21">
        <v>611</v>
      </c>
    </row>
    <row r="112" spans="1:2" ht="14.25">
      <c r="A112" s="24" t="s">
        <v>93</v>
      </c>
      <c r="B112" s="21">
        <v>4</v>
      </c>
    </row>
    <row r="113" spans="1:2" ht="14.25">
      <c r="A113" s="23" t="s">
        <v>94</v>
      </c>
      <c r="B113" s="21">
        <v>0</v>
      </c>
    </row>
    <row r="114" spans="1:2" ht="14.25">
      <c r="A114" s="24" t="s">
        <v>95</v>
      </c>
      <c r="B114" s="21">
        <v>0</v>
      </c>
    </row>
    <row r="115" spans="1:2" ht="14.25">
      <c r="A115" s="6" t="s">
        <v>96</v>
      </c>
      <c r="B115" s="20">
        <v>22</v>
      </c>
    </row>
    <row r="116" spans="1:2" ht="14.25">
      <c r="A116" s="6" t="s">
        <v>97</v>
      </c>
      <c r="B116" s="20">
        <v>0</v>
      </c>
    </row>
    <row r="117" spans="1:2" ht="14.25">
      <c r="A117" s="3" t="s">
        <v>106</v>
      </c>
      <c r="B117" s="4">
        <f>+B110+B115+B116</f>
        <v>637</v>
      </c>
    </row>
    <row r="118" spans="1:2" ht="14.25">
      <c r="A118" s="13"/>
      <c r="B118" s="1"/>
    </row>
    <row r="119" spans="1:2" ht="14.25">
      <c r="A119" s="7" t="s">
        <v>98</v>
      </c>
      <c r="B119" s="1">
        <f>+B107-B117</f>
        <v>0</v>
      </c>
    </row>
    <row r="120" ht="14.25">
      <c r="A120" s="18"/>
    </row>
    <row r="121" ht="14.2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90.140625" style="0" customWidth="1"/>
    <col min="2" max="2" width="12.57421875" style="0" customWidth="1"/>
  </cols>
  <sheetData>
    <row r="1" spans="1:2" ht="21">
      <c r="A1" s="26" t="s">
        <v>107</v>
      </c>
      <c r="B1" s="27"/>
    </row>
    <row r="3" spans="1:2" ht="23.25">
      <c r="A3" s="29" t="s">
        <v>0</v>
      </c>
      <c r="B3" s="29"/>
    </row>
    <row r="4" spans="1:2" ht="23.25">
      <c r="A4" s="29" t="s">
        <v>112</v>
      </c>
      <c r="B4" s="29"/>
    </row>
    <row r="5" spans="1:2" ht="15">
      <c r="A5" s="28" t="s">
        <v>113</v>
      </c>
      <c r="B5" s="28"/>
    </row>
    <row r="6" spans="1:2" ht="14.25">
      <c r="A6" s="9" t="s">
        <v>1</v>
      </c>
      <c r="B6" s="10" t="s">
        <v>108</v>
      </c>
    </row>
    <row r="7" spans="1:2" ht="14.25">
      <c r="A7" s="7" t="s">
        <v>2</v>
      </c>
      <c r="B7" s="19"/>
    </row>
    <row r="8" spans="1:2" ht="14.25">
      <c r="A8" s="5" t="s">
        <v>3</v>
      </c>
      <c r="B8" s="20">
        <f>+B9+B10+B17+B22</f>
        <v>4851</v>
      </c>
    </row>
    <row r="9" spans="1:2" ht="14.25">
      <c r="A9" s="23" t="s">
        <v>4</v>
      </c>
      <c r="B9" s="21">
        <v>0</v>
      </c>
    </row>
    <row r="10" spans="1:2" ht="14.25">
      <c r="A10" s="23" t="s">
        <v>5</v>
      </c>
      <c r="B10" s="21">
        <f>+B11+B12+B13+B14+B15+B16</f>
        <v>4851</v>
      </c>
    </row>
    <row r="11" spans="1:2" ht="14.25">
      <c r="A11" s="25" t="s">
        <v>6</v>
      </c>
      <c r="B11" s="22">
        <v>0</v>
      </c>
    </row>
    <row r="12" spans="1:2" ht="14.25">
      <c r="A12" s="25" t="s">
        <v>7</v>
      </c>
      <c r="B12" s="22">
        <v>0</v>
      </c>
    </row>
    <row r="13" spans="1:2" ht="14.25">
      <c r="A13" s="25" t="s">
        <v>8</v>
      </c>
      <c r="B13" s="22">
        <v>0</v>
      </c>
    </row>
    <row r="14" spans="1:2" ht="14.25">
      <c r="A14" s="25" t="s">
        <v>9</v>
      </c>
      <c r="B14" s="22">
        <v>0</v>
      </c>
    </row>
    <row r="15" spans="1:2" ht="14.25">
      <c r="A15" s="25" t="s">
        <v>10</v>
      </c>
      <c r="B15" s="22">
        <v>4851</v>
      </c>
    </row>
    <row r="16" spans="1:2" ht="14.25">
      <c r="A16" s="25" t="s">
        <v>11</v>
      </c>
      <c r="B16" s="22">
        <v>0</v>
      </c>
    </row>
    <row r="17" spans="1:2" ht="14.25">
      <c r="A17" s="23" t="s">
        <v>12</v>
      </c>
      <c r="B17" s="21">
        <f>+B18+B19+B20+B21</f>
        <v>0</v>
      </c>
    </row>
    <row r="18" spans="1:2" ht="14.25">
      <c r="A18" s="25" t="s">
        <v>13</v>
      </c>
      <c r="B18" s="22">
        <v>0</v>
      </c>
    </row>
    <row r="19" spans="1:2" ht="14.25">
      <c r="A19" s="25" t="s">
        <v>14</v>
      </c>
      <c r="B19" s="22">
        <v>0</v>
      </c>
    </row>
    <row r="20" spans="1:2" ht="14.25">
      <c r="A20" s="25" t="s">
        <v>15</v>
      </c>
      <c r="B20" s="22">
        <v>0</v>
      </c>
    </row>
    <row r="21" spans="1:2" ht="14.25">
      <c r="A21" s="25" t="s">
        <v>16</v>
      </c>
      <c r="B21" s="22">
        <v>0</v>
      </c>
    </row>
    <row r="22" spans="1:2" ht="14.25">
      <c r="A22" s="24" t="s">
        <v>17</v>
      </c>
      <c r="B22" s="21">
        <v>0</v>
      </c>
    </row>
    <row r="23" spans="1:2" ht="14.25">
      <c r="A23" s="6" t="s">
        <v>18</v>
      </c>
      <c r="B23" s="20">
        <v>0</v>
      </c>
    </row>
    <row r="24" spans="1:2" ht="14.25">
      <c r="A24" s="6" t="s">
        <v>19</v>
      </c>
      <c r="B24" s="20">
        <v>0</v>
      </c>
    </row>
    <row r="25" spans="1:2" ht="14.25">
      <c r="A25" s="6" t="s">
        <v>20</v>
      </c>
      <c r="B25" s="20">
        <f>+B26+B27+B28</f>
        <v>0</v>
      </c>
    </row>
    <row r="26" spans="1:2" ht="14.25">
      <c r="A26" s="24" t="s">
        <v>21</v>
      </c>
      <c r="B26" s="21">
        <v>0</v>
      </c>
    </row>
    <row r="27" spans="1:2" ht="14.25">
      <c r="A27" s="24" t="s">
        <v>22</v>
      </c>
      <c r="B27" s="21">
        <v>0</v>
      </c>
    </row>
    <row r="28" spans="1:2" ht="14.25">
      <c r="A28" s="23" t="s">
        <v>23</v>
      </c>
      <c r="B28" s="21">
        <v>0</v>
      </c>
    </row>
    <row r="29" spans="1:2" ht="14.25">
      <c r="A29" s="5" t="s">
        <v>24</v>
      </c>
      <c r="B29" s="20">
        <v>0</v>
      </c>
    </row>
    <row r="30" spans="1:2" ht="14.25">
      <c r="A30" s="5" t="s">
        <v>25</v>
      </c>
      <c r="B30" s="20">
        <v>0</v>
      </c>
    </row>
    <row r="31" spans="1:2" ht="14.25">
      <c r="A31" s="5" t="s">
        <v>26</v>
      </c>
      <c r="B31" s="20">
        <v>2</v>
      </c>
    </row>
    <row r="32" spans="1:2" ht="14.25">
      <c r="A32" s="5" t="s">
        <v>27</v>
      </c>
      <c r="B32" s="20">
        <v>0</v>
      </c>
    </row>
    <row r="33" spans="1:2" ht="14.25">
      <c r="A33" s="5" t="s">
        <v>28</v>
      </c>
      <c r="B33" s="20">
        <v>0</v>
      </c>
    </row>
    <row r="34" spans="1:2" ht="14.25">
      <c r="A34" s="3" t="s">
        <v>99</v>
      </c>
      <c r="B34" s="4">
        <f>+B33+B32+B31+B30+B29+B25+B24+B23+B8</f>
        <v>4853</v>
      </c>
    </row>
    <row r="35" spans="1:2" ht="14.25">
      <c r="A35" s="2"/>
      <c r="B35" s="1"/>
    </row>
    <row r="36" spans="1:2" ht="14.25">
      <c r="A36" s="7" t="s">
        <v>29</v>
      </c>
      <c r="B36" s="20"/>
    </row>
    <row r="37" spans="1:2" ht="14.25">
      <c r="A37" s="5" t="s">
        <v>30</v>
      </c>
      <c r="B37" s="20">
        <f>+B38+B39</f>
        <v>96</v>
      </c>
    </row>
    <row r="38" spans="1:2" ht="14.25">
      <c r="A38" s="23" t="s">
        <v>31</v>
      </c>
      <c r="B38" s="21">
        <v>85</v>
      </c>
    </row>
    <row r="39" spans="1:2" ht="14.25">
      <c r="A39" s="24" t="s">
        <v>32</v>
      </c>
      <c r="B39" s="21">
        <v>11</v>
      </c>
    </row>
    <row r="40" spans="1:2" ht="14.25">
      <c r="A40" s="6" t="s">
        <v>33</v>
      </c>
      <c r="B40" s="20">
        <f>+B41+B42+B43+B44+B45+B46+B47+B48+B49+B50+B51+B52+B53+B54+B55+B56+B57</f>
        <v>2257</v>
      </c>
    </row>
    <row r="41" spans="1:2" ht="14.25">
      <c r="A41" s="24" t="s">
        <v>34</v>
      </c>
      <c r="B41" s="21">
        <v>0</v>
      </c>
    </row>
    <row r="42" spans="1:2" ht="14.25">
      <c r="A42" s="24" t="s">
        <v>35</v>
      </c>
      <c r="B42" s="21">
        <v>0</v>
      </c>
    </row>
    <row r="43" spans="1:2" ht="14.25">
      <c r="A43" s="24" t="s">
        <v>36</v>
      </c>
      <c r="B43" s="21">
        <v>0</v>
      </c>
    </row>
    <row r="44" spans="1:2" ht="14.25">
      <c r="A44" s="24" t="s">
        <v>37</v>
      </c>
      <c r="B44" s="21">
        <v>0</v>
      </c>
    </row>
    <row r="45" spans="1:2" ht="14.25">
      <c r="A45" s="24" t="s">
        <v>38</v>
      </c>
      <c r="B45" s="21">
        <v>0</v>
      </c>
    </row>
    <row r="46" spans="1:2" ht="14.25">
      <c r="A46" s="24" t="s">
        <v>39</v>
      </c>
      <c r="B46" s="21">
        <v>0</v>
      </c>
    </row>
    <row r="47" spans="1:2" ht="14.25">
      <c r="A47" s="24" t="s">
        <v>40</v>
      </c>
      <c r="B47" s="21">
        <v>0</v>
      </c>
    </row>
    <row r="48" spans="1:2" ht="14.25">
      <c r="A48" s="24" t="s">
        <v>41</v>
      </c>
      <c r="B48" s="21">
        <v>0</v>
      </c>
    </row>
    <row r="49" spans="1:2" ht="14.25">
      <c r="A49" s="24" t="s">
        <v>42</v>
      </c>
      <c r="B49" s="21">
        <v>0</v>
      </c>
    </row>
    <row r="50" spans="1:2" ht="14.25">
      <c r="A50" s="24" t="s">
        <v>43</v>
      </c>
      <c r="B50" s="21">
        <v>0</v>
      </c>
    </row>
    <row r="51" spans="1:2" ht="14.25">
      <c r="A51" s="24" t="s">
        <v>44</v>
      </c>
      <c r="B51" s="21">
        <v>2257</v>
      </c>
    </row>
    <row r="52" spans="1:2" ht="14.25">
      <c r="A52" s="24" t="s">
        <v>45</v>
      </c>
      <c r="B52" s="21">
        <v>0</v>
      </c>
    </row>
    <row r="53" spans="1:2" ht="14.25">
      <c r="A53" s="24" t="s">
        <v>46</v>
      </c>
      <c r="B53" s="21">
        <v>0</v>
      </c>
    </row>
    <row r="54" spans="1:2" ht="14.25">
      <c r="A54" s="24" t="s">
        <v>47</v>
      </c>
      <c r="B54" s="21">
        <v>0</v>
      </c>
    </row>
    <row r="55" spans="1:2" ht="14.25">
      <c r="A55" s="24" t="s">
        <v>48</v>
      </c>
      <c r="B55" s="21">
        <v>0</v>
      </c>
    </row>
    <row r="56" spans="1:2" ht="14.25">
      <c r="A56" s="24" t="s">
        <v>49</v>
      </c>
      <c r="B56" s="21">
        <v>0</v>
      </c>
    </row>
    <row r="57" spans="1:2" ht="14.25">
      <c r="A57" s="24" t="s">
        <v>50</v>
      </c>
      <c r="B57" s="21">
        <v>0</v>
      </c>
    </row>
    <row r="58" spans="1:2" ht="14.25">
      <c r="A58" s="6" t="s">
        <v>51</v>
      </c>
      <c r="B58" s="20">
        <f>+B59+B60+B61</f>
        <v>45</v>
      </c>
    </row>
    <row r="59" spans="1:2" ht="14.25">
      <c r="A59" s="24" t="s">
        <v>52</v>
      </c>
      <c r="B59" s="21">
        <v>38</v>
      </c>
    </row>
    <row r="60" spans="1:2" ht="14.25">
      <c r="A60" s="24" t="s">
        <v>53</v>
      </c>
      <c r="B60" s="21">
        <v>0</v>
      </c>
    </row>
    <row r="61" spans="1:2" ht="14.25">
      <c r="A61" s="24" t="s">
        <v>54</v>
      </c>
      <c r="B61" s="21">
        <v>7</v>
      </c>
    </row>
    <row r="62" spans="1:2" ht="14.25">
      <c r="A62" s="6" t="s">
        <v>55</v>
      </c>
      <c r="B62" s="20">
        <v>36</v>
      </c>
    </row>
    <row r="63" spans="1:2" ht="14.25">
      <c r="A63" s="6" t="s">
        <v>56</v>
      </c>
      <c r="B63" s="20">
        <v>1</v>
      </c>
    </row>
    <row r="64" spans="1:2" ht="14.25">
      <c r="A64" s="6" t="s">
        <v>57</v>
      </c>
      <c r="B64" s="20">
        <f>+B65+B66+B67+B68+B69</f>
        <v>2331</v>
      </c>
    </row>
    <row r="65" spans="1:2" ht="14.25">
      <c r="A65" s="24" t="s">
        <v>58</v>
      </c>
      <c r="B65" s="21">
        <v>1242</v>
      </c>
    </row>
    <row r="66" spans="1:2" ht="14.25">
      <c r="A66" s="24" t="s">
        <v>59</v>
      </c>
      <c r="B66" s="21">
        <v>0</v>
      </c>
    </row>
    <row r="67" spans="1:2" ht="14.25">
      <c r="A67" s="24" t="s">
        <v>60</v>
      </c>
      <c r="B67" s="21">
        <v>976</v>
      </c>
    </row>
    <row r="68" spans="1:2" ht="14.25">
      <c r="A68" s="24" t="s">
        <v>61</v>
      </c>
      <c r="B68" s="21">
        <f>0+0+0</f>
        <v>0</v>
      </c>
    </row>
    <row r="69" spans="1:2" ht="14.25">
      <c r="A69" s="24" t="s">
        <v>62</v>
      </c>
      <c r="B69" s="21">
        <v>113</v>
      </c>
    </row>
    <row r="70" spans="1:2" ht="14.25">
      <c r="A70" s="6" t="s">
        <v>63</v>
      </c>
      <c r="B70" s="20">
        <v>12</v>
      </c>
    </row>
    <row r="71" spans="1:2" ht="14.25">
      <c r="A71" s="6" t="s">
        <v>64</v>
      </c>
      <c r="B71" s="20">
        <f>+B72+B73+B74</f>
        <v>8</v>
      </c>
    </row>
    <row r="72" spans="1:2" ht="14.25">
      <c r="A72" s="24" t="s">
        <v>65</v>
      </c>
      <c r="B72" s="21">
        <v>0</v>
      </c>
    </row>
    <row r="73" spans="1:2" ht="14.25">
      <c r="A73" s="24" t="s">
        <v>66</v>
      </c>
      <c r="B73" s="21">
        <v>2</v>
      </c>
    </row>
    <row r="74" spans="1:2" ht="14.25">
      <c r="A74" s="24" t="s">
        <v>67</v>
      </c>
      <c r="B74" s="21">
        <v>6</v>
      </c>
    </row>
    <row r="75" spans="1:2" ht="14.25">
      <c r="A75" s="6" t="s">
        <v>68</v>
      </c>
      <c r="B75" s="20">
        <v>0</v>
      </c>
    </row>
    <row r="76" spans="1:2" ht="14.25">
      <c r="A76" s="6" t="s">
        <v>69</v>
      </c>
      <c r="B76" s="20">
        <f>+B77+B78</f>
        <v>0</v>
      </c>
    </row>
    <row r="77" spans="1:2" ht="14.25">
      <c r="A77" s="24" t="s">
        <v>70</v>
      </c>
      <c r="B77" s="21">
        <v>0</v>
      </c>
    </row>
    <row r="78" spans="1:2" ht="14.25">
      <c r="A78" s="24" t="s">
        <v>71</v>
      </c>
      <c r="B78" s="21">
        <v>0</v>
      </c>
    </row>
    <row r="79" spans="1:2" ht="14.25">
      <c r="A79" s="6" t="s">
        <v>72</v>
      </c>
      <c r="B79" s="20">
        <f>+B80+B81+B82+B83</f>
        <v>0</v>
      </c>
    </row>
    <row r="80" spans="1:2" ht="14.25">
      <c r="A80" s="24" t="s">
        <v>73</v>
      </c>
      <c r="B80" s="21">
        <v>0</v>
      </c>
    </row>
    <row r="81" spans="1:2" ht="14.25">
      <c r="A81" s="24" t="s">
        <v>74</v>
      </c>
      <c r="B81" s="21">
        <v>0</v>
      </c>
    </row>
    <row r="82" spans="1:2" ht="14.25">
      <c r="A82" s="24" t="s">
        <v>75</v>
      </c>
      <c r="B82" s="21">
        <v>0</v>
      </c>
    </row>
    <row r="83" spans="1:2" ht="14.25">
      <c r="A83" s="24" t="s">
        <v>76</v>
      </c>
      <c r="B83" s="21">
        <v>0</v>
      </c>
    </row>
    <row r="84" spans="1:2" ht="14.25">
      <c r="A84" s="3" t="s">
        <v>100</v>
      </c>
      <c r="B84" s="4">
        <f>+B79+B76+B75+B71+B70+B64+B63+B62+B58+B40+B37</f>
        <v>4786</v>
      </c>
    </row>
    <row r="85" spans="1:2" ht="15" thickBot="1">
      <c r="A85" s="11"/>
      <c r="B85" s="12"/>
    </row>
    <row r="86" spans="1:2" ht="15" thickBot="1">
      <c r="A86" s="14" t="s">
        <v>101</v>
      </c>
      <c r="B86" s="15">
        <f>+B34-B84</f>
        <v>67</v>
      </c>
    </row>
    <row r="87" spans="1:2" ht="14.25">
      <c r="A87" s="13"/>
      <c r="B87" s="8"/>
    </row>
    <row r="88" spans="1:2" ht="14.25">
      <c r="A88" s="7" t="s">
        <v>77</v>
      </c>
      <c r="B88" s="20"/>
    </row>
    <row r="89" spans="1:2" ht="14.25">
      <c r="A89" s="6" t="s">
        <v>78</v>
      </c>
      <c r="B89" s="20">
        <v>0</v>
      </c>
    </row>
    <row r="90" spans="1:2" ht="14.25">
      <c r="A90" s="6" t="s">
        <v>79</v>
      </c>
      <c r="B90" s="20">
        <v>0</v>
      </c>
    </row>
    <row r="91" spans="1:2" ht="14.25">
      <c r="A91" s="3" t="s">
        <v>102</v>
      </c>
      <c r="B91" s="4">
        <f>+B89-B90</f>
        <v>0</v>
      </c>
    </row>
    <row r="92" spans="1:2" ht="14.25">
      <c r="A92" s="13"/>
      <c r="B92" s="1"/>
    </row>
    <row r="93" spans="1:2" ht="14.25">
      <c r="A93" s="7" t="s">
        <v>80</v>
      </c>
      <c r="B93" s="20"/>
    </row>
    <row r="94" spans="1:2" ht="14.25">
      <c r="A94" s="6" t="s">
        <v>81</v>
      </c>
      <c r="B94" s="20">
        <v>0</v>
      </c>
    </row>
    <row r="95" spans="1:2" ht="14.25">
      <c r="A95" s="6" t="s">
        <v>82</v>
      </c>
      <c r="B95" s="20">
        <v>0</v>
      </c>
    </row>
    <row r="96" spans="1:2" ht="14.25">
      <c r="A96" s="3" t="s">
        <v>103</v>
      </c>
      <c r="B96" s="4">
        <f>+B94-B95</f>
        <v>0</v>
      </c>
    </row>
    <row r="97" spans="1:2" ht="14.25">
      <c r="A97" s="13"/>
      <c r="B97" s="1"/>
    </row>
    <row r="98" spans="1:2" ht="14.25">
      <c r="A98" s="7" t="s">
        <v>83</v>
      </c>
      <c r="B98" s="20"/>
    </row>
    <row r="99" spans="1:2" ht="14.25">
      <c r="A99" s="6" t="s">
        <v>84</v>
      </c>
      <c r="B99" s="20">
        <f>+B100+B101</f>
        <v>90</v>
      </c>
    </row>
    <row r="100" spans="1:2" ht="14.25">
      <c r="A100" s="24" t="s">
        <v>85</v>
      </c>
      <c r="B100" s="21">
        <v>0</v>
      </c>
    </row>
    <row r="101" spans="1:2" ht="14.25">
      <c r="A101" s="24" t="s">
        <v>86</v>
      </c>
      <c r="B101" s="21">
        <v>90</v>
      </c>
    </row>
    <row r="102" spans="1:2" ht="14.25">
      <c r="A102" s="6" t="s">
        <v>87</v>
      </c>
      <c r="B102" s="20">
        <f>+B103+B104</f>
        <v>0</v>
      </c>
    </row>
    <row r="103" spans="1:2" ht="14.25">
      <c r="A103" s="24" t="s">
        <v>88</v>
      </c>
      <c r="B103" s="21">
        <v>0</v>
      </c>
    </row>
    <row r="104" spans="1:2" ht="14.25">
      <c r="A104" s="24" t="s">
        <v>89</v>
      </c>
      <c r="B104" s="21">
        <v>0</v>
      </c>
    </row>
    <row r="105" spans="1:2" ht="14.25">
      <c r="A105" s="3" t="s">
        <v>104</v>
      </c>
      <c r="B105" s="4">
        <f>+B99-B102</f>
        <v>90</v>
      </c>
    </row>
    <row r="106" spans="1:2" ht="15" thickBot="1">
      <c r="A106" s="16"/>
      <c r="B106" s="17"/>
    </row>
    <row r="107" spans="1:2" ht="15" thickBot="1">
      <c r="A107" s="14" t="s">
        <v>105</v>
      </c>
      <c r="B107" s="15">
        <f>+B86+B91+B96+B105</f>
        <v>157</v>
      </c>
    </row>
    <row r="108" spans="1:2" ht="14.25">
      <c r="A108" s="13"/>
      <c r="B108" s="1"/>
    </row>
    <row r="109" spans="1:2" ht="14.25">
      <c r="A109" s="7" t="s">
        <v>90</v>
      </c>
      <c r="B109" s="1"/>
    </row>
    <row r="110" spans="1:2" ht="14.25">
      <c r="A110" s="6" t="s">
        <v>91</v>
      </c>
      <c r="B110" s="20">
        <f>+B111+B112+B113+B114</f>
        <v>157</v>
      </c>
    </row>
    <row r="111" spans="1:2" ht="14.25">
      <c r="A111" s="24" t="s">
        <v>92</v>
      </c>
      <c r="B111" s="21">
        <v>157</v>
      </c>
    </row>
    <row r="112" spans="1:2" ht="14.25">
      <c r="A112" s="24" t="s">
        <v>93</v>
      </c>
      <c r="B112" s="21">
        <v>0</v>
      </c>
    </row>
    <row r="113" spans="1:2" ht="14.25">
      <c r="A113" s="23" t="s">
        <v>94</v>
      </c>
      <c r="B113" s="21">
        <v>0</v>
      </c>
    </row>
    <row r="114" spans="1:2" ht="14.25">
      <c r="A114" s="24" t="s">
        <v>95</v>
      </c>
      <c r="B114" s="21">
        <v>0</v>
      </c>
    </row>
    <row r="115" spans="1:2" ht="14.25">
      <c r="A115" s="6" t="s">
        <v>96</v>
      </c>
      <c r="B115" s="20">
        <v>0</v>
      </c>
    </row>
    <row r="116" spans="1:2" ht="14.25">
      <c r="A116" s="6" t="s">
        <v>97</v>
      </c>
      <c r="B116" s="20">
        <v>0</v>
      </c>
    </row>
    <row r="117" spans="1:2" ht="14.25">
      <c r="A117" s="3" t="s">
        <v>106</v>
      </c>
      <c r="B117" s="4">
        <f>+B110+B115+B116</f>
        <v>157</v>
      </c>
    </row>
    <row r="118" spans="1:2" ht="14.25">
      <c r="A118" s="13"/>
      <c r="B118" s="1"/>
    </row>
    <row r="119" spans="1:2" ht="14.25">
      <c r="A119" s="7" t="s">
        <v>98</v>
      </c>
      <c r="B119" s="1">
        <f>+B107-B117</f>
        <v>0</v>
      </c>
    </row>
    <row r="120" ht="14.25">
      <c r="A120" s="18"/>
    </row>
    <row r="121" ht="14.25">
      <c r="A121" s="18"/>
    </row>
  </sheetData>
  <sheetProtection/>
  <mergeCells count="2"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semenza_g</cp:lastModifiedBy>
  <cp:lastPrinted>2017-02-14T15:28:35Z</cp:lastPrinted>
  <dcterms:created xsi:type="dcterms:W3CDTF">2014-12-01T16:22:39Z</dcterms:created>
  <dcterms:modified xsi:type="dcterms:W3CDTF">2018-08-02T14:12:09Z</dcterms:modified>
  <cp:category/>
  <cp:version/>
  <cp:contentType/>
  <cp:contentStatus/>
</cp:coreProperties>
</file>