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ONSUNTIVO 2015 de 734_2016" sheetId="1" r:id="rId1"/>
  </sheets>
  <definedNames>
    <definedName name="_xlnm.Print_Area" localSheetId="0">'CONSUNTIVO 2015 de 734_2016'!$A$1:$B$122</definedName>
    <definedName name="_xlnm.Print_Titles" localSheetId="0">'CONSUNTIVO 2015 de 734_2016'!$1:$8</definedName>
  </definedNames>
  <calcPr fullCalcOnLoad="1"/>
</workbook>
</file>

<file path=xl/sharedStrings.xml><?xml version="1.0" encoding="utf-8"?>
<sst xmlns="http://schemas.openxmlformats.org/spreadsheetml/2006/main" count="111" uniqueCount="111">
  <si>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</si>
  <si>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</si>
  <si>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</si>
  <si>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</si>
  <si>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</si>
  <si>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</si>
  <si>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</si>
  <si>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</si>
  <si>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</si>
  <si>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</si>
  <si>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</si>
  <si>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</si>
  <si>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</si>
  <si>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</si>
  <si>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</si>
  <si>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</si>
  <si>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</si>
  <si>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</si>
  <si>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</si>
  <si>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</si>
  <si>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</si>
  <si>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</si>
  <si>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</si>
  <si>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</si>
  <si>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</si>
  <si>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</si>
  <si>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</si>
  <si>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</si>
  <si>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</si>
  <si>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</si>
  <si>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</si>
  <si>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</si>
  <si>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</si>
  <si>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</si>
  <si>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</si>
  <si>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</si>
  <si>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</si>
  <si>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</si>
  <si>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</si>
  <si>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</si>
  <si>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</si>
  <si>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</si>
  <si>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</si>
  <si>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</si>
  <si>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</si>
  <si>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</si>
  <si>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</si>
  <si>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</si>
  <si>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</si>
  <si>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</si>
  <si>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</si>
  <si>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</si>
  <si>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</si>
  <si>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</si>
  <si>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</si>
  <si>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</si>
  <si>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</si>
  <si>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</si>
  <si>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</si>
  <si>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</si>
  <si>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</si>
  <si>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</si>
  <si>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</si>
  <si>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</si>
  <si>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</si>
  <si>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</si>
  <si>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</si>
  <si>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</si>
  <si>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</si>
  <si>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</si>
  <si>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</si>
  <si>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</si>
  <si>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</si>
  <si>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</si>
  <si>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</si>
  <si>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</si>
  <si>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</si>
  <si>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</si>
  <si>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</si>
  <si>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</si>
  <si>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</si>
  <si>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</si>
  <si>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</si>
  <si>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</si>
  <si>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</si>
  <si>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</si>
  <si>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</si>
  <si>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</si>
  <si>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</si>
  <si>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</si>
  <si>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</si>
  <si>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</si>
  <si>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</si>
  <si>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</si>
  <si>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</si>
  <si>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</si>
  <si>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</si>
  <si>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</si>
  <si>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</si>
  <si>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</si>
  <si>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</si>
  <si>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</si>
  <si>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</si>
  <si>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</si>
  <si>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</si>
  <si>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</si>
  <si>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</si>
  <si>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978 - AZIENDA OSPEDALIERA DELLA PROVINCIA DI LODI</t>
  </si>
  <si>
    <t>CONTO ECONOMICO - CONSUNTIVO</t>
  </si>
  <si>
    <t>Anno 2015</t>
  </si>
  <si>
    <t>deliberato da 709 - AZIENDA SOCIO SANITARIA TERRITORIALE DI LODI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</si>
</sst>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6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66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66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66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66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66" fontId="5" fillId="35" borderId="10" xfId="47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0" fillId="0" borderId="0" xfId="0" applyAlignment="1" quotePrefix="1">
      <alignment/>
    </xf>
    <xf numFmtId="0" fontId="47" fillId="0" borderId="0" xfId="0" applyFont="1" applyAlignment="1">
      <alignment horizontal="center" vertical="center"/>
    </xf>
    <xf numFmtId="166" fontId="4" fillId="0" borderId="13" xfId="47" applyNumberFormat="1" applyFont="1" applyFill="1" applyBorder="1" applyAlignment="1" applyProtection="1">
      <alignment horizontal="center" vertical="center"/>
      <protection/>
    </xf>
    <xf numFmtId="166" fontId="4" fillId="0" borderId="10" xfId="47" applyNumberFormat="1" applyFont="1" applyFill="1" applyBorder="1" applyAlignment="1" applyProtection="1">
      <alignment horizontal="center" vertical="center"/>
      <protection/>
    </xf>
    <xf numFmtId="166" fontId="9" fillId="0" borderId="10" xfId="47" applyNumberFormat="1" applyFont="1" applyFill="1" applyBorder="1" applyAlignment="1" applyProtection="1">
      <alignment horizontal="center" vertical="center"/>
      <protection/>
    </xf>
    <xf numFmtId="166" fontId="10" fillId="0" borderId="10" xfId="47" applyNumberFormat="1" applyFont="1" applyFill="1" applyBorder="1" applyAlignment="1" applyProtection="1">
      <alignment horizontal="center" vertical="center"/>
      <protection/>
    </xf>
    <xf numFmtId="0" fontId="9" fillId="0" borderId="11" xfId="49" applyFont="1" applyFill="1" applyBorder="1" applyAlignment="1" applyProtection="1">
      <alignment horizontal="left" vertical="center" wrapText="1" indent="5"/>
      <protection/>
    </xf>
    <xf numFmtId="0" fontId="9" fillId="34" borderId="11" xfId="49" applyFont="1" applyFill="1" applyBorder="1" applyAlignment="1" applyProtection="1">
      <alignment horizontal="left" vertical="center" wrapText="1" indent="5"/>
      <protection/>
    </xf>
    <xf numFmtId="0" fontId="10" fillId="0" borderId="11" xfId="49" applyFont="1" applyFill="1" applyBorder="1" applyAlignment="1" applyProtection="1">
      <alignment horizontal="left" vertical="center" wrapText="1" indent="7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14" borderId="18" xfId="0" applyFont="1" applyFill="1" applyBorder="1" applyAlignment="1">
      <alignment horizontal="center"/>
    </xf>
    <xf numFmtId="0" fontId="48" fillId="14" borderId="19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2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spans="1:2" ht="21">
      <c r="A1" s="31" t="s">
        <v>107</v>
      </c>
      <c r="B1" s="32"/>
    </row>
    <row r="2" spans="1:2" ht="21">
      <c r="A2" s="31" t="s">
        <v>110</v>
      </c>
      <c r="B2" s="32"/>
    </row>
    <row r="3" spans="1:2" ht="23.25">
      <c r="A3" s="29"/>
      <c r="B3" s="18"/>
    </row>
    <row r="4" spans="1:2" ht="23.25">
      <c r="A4" s="30" t="s">
        <v>0</v>
      </c>
      <c r="B4" s="30"/>
    </row>
    <row r="5" spans="1:2" ht="23.25">
      <c r="A5" s="28" t="s">
        <v>108</v>
      </c>
      <c r="B5" s="18"/>
    </row>
    <row r="6" spans="1:2" ht="23.25">
      <c r="A6" s="20"/>
      <c r="B6" s="18"/>
    </row>
    <row r="7" spans="1:2" ht="15">
      <c r="A7" s="9" t="s">
        <v>1</v>
      </c>
      <c r="B7" s="10" t="s">
        <v>109</v>
      </c>
    </row>
    <row r="8" spans="1:2" ht="15">
      <c r="A8" s="7" t="s">
        <v>2</v>
      </c>
      <c r="B8" s="21"/>
    </row>
    <row r="9" spans="1:2" ht="15">
      <c r="A9" s="5" t="s">
        <v>3</v>
      </c>
      <c r="B9" s="22">
        <f>+B10+B11+B18+B23</f>
        <v>51674</v>
      </c>
    </row>
    <row r="10" spans="1:2" ht="15">
      <c r="A10" s="25" t="s">
        <v>4</v>
      </c>
      <c r="B10" s="23">
        <v>46418</v>
      </c>
    </row>
    <row r="11" spans="1:2" ht="15">
      <c r="A11" s="25" t="s">
        <v>5</v>
      </c>
      <c r="B11" s="23">
        <f>+B12+B13+B14+B15+B16+B17</f>
        <v>4983</v>
      </c>
    </row>
    <row r="12" spans="1:2" ht="15">
      <c r="A12" s="27" t="s">
        <v>6</v>
      </c>
      <c r="B12" s="24">
        <v>0</v>
      </c>
    </row>
    <row r="13" spans="1:2" ht="15">
      <c r="A13" s="27" t="s">
        <v>7</v>
      </c>
      <c r="B13" s="24">
        <v>0</v>
      </c>
    </row>
    <row r="14" spans="1:2" ht="21">
      <c r="A14" s="27" t="s">
        <v>8</v>
      </c>
      <c r="B14" s="24">
        <v>0</v>
      </c>
    </row>
    <row r="15" spans="1:2" ht="15">
      <c r="A15" s="27" t="s">
        <v>9</v>
      </c>
      <c r="B15" s="24">
        <v>0</v>
      </c>
    </row>
    <row r="16" spans="1:2" ht="15">
      <c r="A16" s="27" t="s">
        <v>10</v>
      </c>
      <c r="B16" s="24">
        <v>4946</v>
      </c>
    </row>
    <row r="17" spans="1:2" ht="15">
      <c r="A17" s="27" t="s">
        <v>11</v>
      </c>
      <c r="B17" s="24">
        <v>37</v>
      </c>
    </row>
    <row r="18" spans="1:2" ht="15">
      <c r="A18" s="25" t="s">
        <v>12</v>
      </c>
      <c r="B18" s="23">
        <f>+B19+B20+B21+B22</f>
        <v>0</v>
      </c>
    </row>
    <row r="19" spans="1:2" ht="15">
      <c r="A19" s="27" t="s">
        <v>13</v>
      </c>
      <c r="B19" s="24">
        <v>0</v>
      </c>
    </row>
    <row r="20" spans="1:2" ht="15">
      <c r="A20" s="27" t="s">
        <v>14</v>
      </c>
      <c r="B20" s="24">
        <v>0</v>
      </c>
    </row>
    <row r="21" spans="1:2" ht="15">
      <c r="A21" s="27" t="s">
        <v>15</v>
      </c>
      <c r="B21" s="24">
        <v>0</v>
      </c>
    </row>
    <row r="22" spans="1:2" ht="15">
      <c r="A22" s="27" t="s">
        <v>16</v>
      </c>
      <c r="B22" s="24">
        <v>0</v>
      </c>
    </row>
    <row r="23" spans="1:2" ht="15">
      <c r="A23" s="26" t="s">
        <v>17</v>
      </c>
      <c r="B23" s="23">
        <v>273</v>
      </c>
    </row>
    <row r="24" spans="1:2" ht="15">
      <c r="A24" s="6" t="s">
        <v>18</v>
      </c>
      <c r="B24" s="22">
        <v>-40</v>
      </c>
    </row>
    <row r="25" spans="1:2" ht="15">
      <c r="A25" s="6" t="s">
        <v>19</v>
      </c>
      <c r="B25" s="22">
        <v>509</v>
      </c>
    </row>
    <row r="26" spans="1:2" ht="15">
      <c r="A26" s="6" t="s">
        <v>20</v>
      </c>
      <c r="B26" s="22">
        <f>+B27+B28+B29</f>
        <v>126995</v>
      </c>
    </row>
    <row r="27" spans="1:2" ht="15">
      <c r="A27" s="26" t="s">
        <v>21</v>
      </c>
      <c r="B27" s="23">
        <v>122826</v>
      </c>
    </row>
    <row r="28" spans="1:2" ht="15">
      <c r="A28" s="26" t="s">
        <v>22</v>
      </c>
      <c r="B28" s="23">
        <v>2327</v>
      </c>
    </row>
    <row r="29" spans="1:2" ht="15">
      <c r="A29" s="25" t="s">
        <v>23</v>
      </c>
      <c r="B29" s="23">
        <v>1842</v>
      </c>
    </row>
    <row r="30" spans="1:2" ht="15">
      <c r="A30" s="5" t="s">
        <v>24</v>
      </c>
      <c r="B30" s="22">
        <v>2021</v>
      </c>
    </row>
    <row r="31" spans="1:2" ht="15">
      <c r="A31" s="5" t="s">
        <v>25</v>
      </c>
      <c r="B31" s="22">
        <v>6805</v>
      </c>
    </row>
    <row r="32" spans="1:2" ht="15">
      <c r="A32" s="5" t="s">
        <v>26</v>
      </c>
      <c r="B32" s="22">
        <v>4798</v>
      </c>
    </row>
    <row r="33" spans="1:2" ht="15">
      <c r="A33" s="5" t="s">
        <v>27</v>
      </c>
      <c r="B33" s="22">
        <v>0</v>
      </c>
    </row>
    <row r="34" spans="1:2" ht="15">
      <c r="A34" s="5" t="s">
        <v>28</v>
      </c>
      <c r="B34" s="22">
        <v>822</v>
      </c>
    </row>
    <row r="35" spans="1:2" ht="15">
      <c r="A35" s="3" t="s">
        <v>99</v>
      </c>
      <c r="B35" s="4">
        <f>+B34+B33+B32+B31+B30+B26+B25+B24+B9</f>
        <v>193584</v>
      </c>
    </row>
    <row r="36" spans="1:2" ht="15">
      <c r="A36" s="2"/>
      <c r="B36" s="1"/>
    </row>
    <row r="37" spans="1:2" ht="15">
      <c r="A37" s="7" t="s">
        <v>29</v>
      </c>
      <c r="B37" s="22"/>
    </row>
    <row r="38" spans="1:2" ht="15">
      <c r="A38" s="5" t="s">
        <v>30</v>
      </c>
      <c r="B38" s="22">
        <f>+B39+B40</f>
        <v>38650</v>
      </c>
    </row>
    <row r="39" spans="1:2" ht="15">
      <c r="A39" s="25" t="s">
        <v>31</v>
      </c>
      <c r="B39" s="23">
        <v>33950</v>
      </c>
    </row>
    <row r="40" spans="1:2" ht="15">
      <c r="A40" s="26" t="s">
        <v>32</v>
      </c>
      <c r="B40" s="23">
        <v>4700</v>
      </c>
    </row>
    <row r="41" spans="1:2" ht="15">
      <c r="A41" s="6" t="s">
        <v>33</v>
      </c>
      <c r="B41" s="22">
        <f>+B42+B43+B44+B45+B46+B47+B48+B49+B50+B51+B52+B53+B54+B55+B56+B57+B58</f>
        <v>12313</v>
      </c>
    </row>
    <row r="42" spans="1:2" ht="15">
      <c r="A42" s="26" t="s">
        <v>34</v>
      </c>
      <c r="B42" s="23">
        <v>0</v>
      </c>
    </row>
    <row r="43" spans="1:2" ht="15">
      <c r="A43" s="26" t="s">
        <v>35</v>
      </c>
      <c r="B43" s="23">
        <v>0</v>
      </c>
    </row>
    <row r="44" spans="1:2" ht="15">
      <c r="A44" s="26" t="s">
        <v>36</v>
      </c>
      <c r="B44" s="23">
        <v>1047</v>
      </c>
    </row>
    <row r="45" spans="1:2" ht="15">
      <c r="A45" s="26" t="s">
        <v>37</v>
      </c>
      <c r="B45" s="23">
        <v>0</v>
      </c>
    </row>
    <row r="46" spans="1:2" ht="15">
      <c r="A46" s="26" t="s">
        <v>38</v>
      </c>
      <c r="B46" s="23">
        <v>0</v>
      </c>
    </row>
    <row r="47" spans="1:2" ht="15">
      <c r="A47" s="26" t="s">
        <v>39</v>
      </c>
      <c r="B47" s="23">
        <v>0</v>
      </c>
    </row>
    <row r="48" spans="1:2" ht="15">
      <c r="A48" s="26" t="s">
        <v>40</v>
      </c>
      <c r="B48" s="23">
        <v>0</v>
      </c>
    </row>
    <row r="49" spans="1:2" ht="15">
      <c r="A49" s="26" t="s">
        <v>41</v>
      </c>
      <c r="B49" s="23">
        <v>0</v>
      </c>
    </row>
    <row r="50" spans="1:2" ht="15">
      <c r="A50" s="26" t="s">
        <v>42</v>
      </c>
      <c r="B50" s="23">
        <v>0</v>
      </c>
    </row>
    <row r="51" spans="1:2" ht="15">
      <c r="A51" s="26" t="s">
        <v>43</v>
      </c>
      <c r="B51" s="23">
        <v>0</v>
      </c>
    </row>
    <row r="52" spans="1:2" ht="15">
      <c r="A52" s="26" t="s">
        <v>44</v>
      </c>
      <c r="B52" s="23">
        <v>2270</v>
      </c>
    </row>
    <row r="53" spans="1:2" ht="15">
      <c r="A53" s="26" t="s">
        <v>45</v>
      </c>
      <c r="B53" s="23">
        <v>0</v>
      </c>
    </row>
    <row r="54" spans="1:2" ht="15">
      <c r="A54" s="26" t="s">
        <v>46</v>
      </c>
      <c r="B54" s="23">
        <v>1751</v>
      </c>
    </row>
    <row r="55" spans="1:2" ht="15">
      <c r="A55" s="26" t="s">
        <v>47</v>
      </c>
      <c r="B55" s="23">
        <v>0</v>
      </c>
    </row>
    <row r="56" spans="1:2" ht="15">
      <c r="A56" s="26" t="s">
        <v>48</v>
      </c>
      <c r="B56" s="23">
        <v>646</v>
      </c>
    </row>
    <row r="57" spans="1:2" ht="15">
      <c r="A57" s="26" t="s">
        <v>49</v>
      </c>
      <c r="B57" s="23">
        <v>6599</v>
      </c>
    </row>
    <row r="58" spans="1:2" ht="15">
      <c r="A58" s="26" t="s">
        <v>50</v>
      </c>
      <c r="B58" s="23">
        <v>0</v>
      </c>
    </row>
    <row r="59" spans="1:2" ht="15">
      <c r="A59" s="6" t="s">
        <v>51</v>
      </c>
      <c r="B59" s="22">
        <f>+B60+B61+B62</f>
        <v>15231</v>
      </c>
    </row>
    <row r="60" spans="1:2" ht="15">
      <c r="A60" s="26" t="s">
        <v>52</v>
      </c>
      <c r="B60" s="23">
        <v>14192</v>
      </c>
    </row>
    <row r="61" spans="1:2" ht="15">
      <c r="A61" s="26" t="s">
        <v>53</v>
      </c>
      <c r="B61" s="23">
        <v>804</v>
      </c>
    </row>
    <row r="62" spans="1:2" ht="15">
      <c r="A62" s="26" t="s">
        <v>54</v>
      </c>
      <c r="B62" s="23">
        <v>235</v>
      </c>
    </row>
    <row r="63" spans="1:2" ht="15">
      <c r="A63" s="6" t="s">
        <v>55</v>
      </c>
      <c r="B63" s="22">
        <v>6969</v>
      </c>
    </row>
    <row r="64" spans="1:2" ht="15">
      <c r="A64" s="6" t="s">
        <v>56</v>
      </c>
      <c r="B64" s="22">
        <v>2712</v>
      </c>
    </row>
    <row r="65" spans="1:2" ht="15">
      <c r="A65" s="6" t="s">
        <v>57</v>
      </c>
      <c r="B65" s="22">
        <f>+B66+B67+B68+B69+B70</f>
        <v>105613</v>
      </c>
    </row>
    <row r="66" spans="1:2" ht="15">
      <c r="A66" s="26" t="s">
        <v>58</v>
      </c>
      <c r="B66" s="23">
        <v>37530</v>
      </c>
    </row>
    <row r="67" spans="1:2" ht="15">
      <c r="A67" s="26" t="s">
        <v>59</v>
      </c>
      <c r="B67" s="23">
        <v>2156</v>
      </c>
    </row>
    <row r="68" spans="1:2" ht="15">
      <c r="A68" s="26" t="s">
        <v>60</v>
      </c>
      <c r="B68" s="23">
        <v>46460</v>
      </c>
    </row>
    <row r="69" spans="1:2" ht="15">
      <c r="A69" s="26" t="s">
        <v>61</v>
      </c>
      <c r="B69" s="23">
        <f>350+515</f>
        <v>865</v>
      </c>
    </row>
    <row r="70" spans="1:2" ht="15">
      <c r="A70" s="26" t="s">
        <v>62</v>
      </c>
      <c r="B70" s="23">
        <f>13815+4787</f>
        <v>18602</v>
      </c>
    </row>
    <row r="71" spans="1:2" ht="15">
      <c r="A71" s="6" t="s">
        <v>63</v>
      </c>
      <c r="B71" s="22">
        <v>1262</v>
      </c>
    </row>
    <row r="72" spans="1:2" ht="15">
      <c r="A72" s="6" t="s">
        <v>64</v>
      </c>
      <c r="B72" s="22">
        <f>+B73+B74+B75</f>
        <v>7296</v>
      </c>
    </row>
    <row r="73" spans="1:2" ht="15">
      <c r="A73" s="26" t="s">
        <v>65</v>
      </c>
      <c r="B73" s="23">
        <v>497</v>
      </c>
    </row>
    <row r="74" spans="1:2" ht="15">
      <c r="A74" s="26" t="s">
        <v>66</v>
      </c>
      <c r="B74" s="23">
        <v>1547</v>
      </c>
    </row>
    <row r="75" spans="1:2" ht="15">
      <c r="A75" s="26" t="s">
        <v>67</v>
      </c>
      <c r="B75" s="23">
        <v>5252</v>
      </c>
    </row>
    <row r="76" spans="1:2" ht="15">
      <c r="A76" s="6" t="s">
        <v>68</v>
      </c>
      <c r="B76" s="22">
        <v>0</v>
      </c>
    </row>
    <row r="77" spans="1:2" ht="15">
      <c r="A77" s="6" t="s">
        <v>69</v>
      </c>
      <c r="B77" s="22">
        <f>+B78+B79</f>
        <v>-381</v>
      </c>
    </row>
    <row r="78" spans="1:2" ht="15">
      <c r="A78" s="26" t="s">
        <v>70</v>
      </c>
      <c r="B78" s="23">
        <v>-306</v>
      </c>
    </row>
    <row r="79" spans="1:2" ht="15">
      <c r="A79" s="26" t="s">
        <v>71</v>
      </c>
      <c r="B79" s="23">
        <v>-75</v>
      </c>
    </row>
    <row r="80" spans="1:2" ht="15">
      <c r="A80" s="6" t="s">
        <v>72</v>
      </c>
      <c r="B80" s="22">
        <f>+B81+B82+B83+B84</f>
        <v>2023</v>
      </c>
    </row>
    <row r="81" spans="1:2" ht="15">
      <c r="A81" s="26" t="s">
        <v>73</v>
      </c>
      <c r="B81" s="23">
        <v>1819</v>
      </c>
    </row>
    <row r="82" spans="1:2" ht="15">
      <c r="A82" s="26" t="s">
        <v>74</v>
      </c>
      <c r="B82" s="23">
        <v>59</v>
      </c>
    </row>
    <row r="83" spans="1:2" ht="15">
      <c r="A83" s="26" t="s">
        <v>75</v>
      </c>
      <c r="B83" s="23">
        <v>0</v>
      </c>
    </row>
    <row r="84" spans="1:2" ht="15">
      <c r="A84" s="26" t="s">
        <v>76</v>
      </c>
      <c r="B84" s="23">
        <v>145</v>
      </c>
    </row>
    <row r="85" spans="1:2" ht="15">
      <c r="A85" s="3" t="s">
        <v>100</v>
      </c>
      <c r="B85" s="4">
        <f>+B80+B77+B76+B72+B71+B65+B64+B63+B59+B41+B38</f>
        <v>191688</v>
      </c>
    </row>
    <row r="86" spans="1:2" ht="15.75" thickBot="1">
      <c r="A86" s="11"/>
      <c r="B86" s="12"/>
    </row>
    <row r="87" spans="1:2" ht="15.75" thickBot="1">
      <c r="A87" s="14" t="s">
        <v>101</v>
      </c>
      <c r="B87" s="15">
        <f>+B35-B85</f>
        <v>1896</v>
      </c>
    </row>
    <row r="88" spans="1:2" ht="15">
      <c r="A88" s="13"/>
      <c r="B88" s="8"/>
    </row>
    <row r="89" spans="1:2" ht="15">
      <c r="A89" s="7" t="s">
        <v>77</v>
      </c>
      <c r="B89" s="22"/>
    </row>
    <row r="90" spans="1:2" ht="15">
      <c r="A90" s="6" t="s">
        <v>78</v>
      </c>
      <c r="B90" s="22">
        <v>0</v>
      </c>
    </row>
    <row r="91" spans="1:2" ht="15">
      <c r="A91" s="6" t="s">
        <v>79</v>
      </c>
      <c r="B91" s="22">
        <v>0</v>
      </c>
    </row>
    <row r="92" spans="1:2" ht="15">
      <c r="A92" s="3" t="s">
        <v>102</v>
      </c>
      <c r="B92" s="4">
        <f>+B90-B91</f>
        <v>0</v>
      </c>
    </row>
    <row r="93" spans="1:2" ht="15">
      <c r="A93" s="13"/>
      <c r="B93" s="1"/>
    </row>
    <row r="94" spans="1:2" ht="15">
      <c r="A94" s="7" t="s">
        <v>80</v>
      </c>
      <c r="B94" s="22"/>
    </row>
    <row r="95" spans="1:2" ht="15">
      <c r="A95" s="6" t="s">
        <v>81</v>
      </c>
      <c r="B95" s="22">
        <v>0</v>
      </c>
    </row>
    <row r="96" spans="1:2" ht="15">
      <c r="A96" s="6" t="s">
        <v>82</v>
      </c>
      <c r="B96" s="22">
        <v>0</v>
      </c>
    </row>
    <row r="97" spans="1:2" ht="15">
      <c r="A97" s="3" t="s">
        <v>103</v>
      </c>
      <c r="B97" s="4">
        <f>+B95-B96</f>
        <v>0</v>
      </c>
    </row>
    <row r="98" spans="1:2" ht="15">
      <c r="A98" s="13"/>
      <c r="B98" s="1"/>
    </row>
    <row r="99" spans="1:2" ht="15">
      <c r="A99" s="7" t="s">
        <v>83</v>
      </c>
      <c r="B99" s="22"/>
    </row>
    <row r="100" spans="1:2" ht="15">
      <c r="A100" s="6" t="s">
        <v>84</v>
      </c>
      <c r="B100" s="22">
        <f>+B101+B102</f>
        <v>6907</v>
      </c>
    </row>
    <row r="101" spans="1:2" ht="15">
      <c r="A101" s="26" t="s">
        <v>85</v>
      </c>
      <c r="B101" s="23"/>
    </row>
    <row r="102" spans="1:2" ht="15">
      <c r="A102" s="26" t="s">
        <v>86</v>
      </c>
      <c r="B102" s="23">
        <v>6907</v>
      </c>
    </row>
    <row r="103" spans="1:2" ht="15">
      <c r="A103" s="6" t="s">
        <v>87</v>
      </c>
      <c r="B103" s="22">
        <f>+B104+B105</f>
        <v>1356</v>
      </c>
    </row>
    <row r="104" spans="1:2" ht="15">
      <c r="A104" s="26" t="s">
        <v>88</v>
      </c>
      <c r="B104" s="23">
        <v>5</v>
      </c>
    </row>
    <row r="105" spans="1:2" ht="15">
      <c r="A105" s="26" t="s">
        <v>89</v>
      </c>
      <c r="B105" s="23">
        <v>1351</v>
      </c>
    </row>
    <row r="106" spans="1:2" ht="15">
      <c r="A106" s="3" t="s">
        <v>104</v>
      </c>
      <c r="B106" s="4">
        <f>+B100-B103</f>
        <v>5551</v>
      </c>
    </row>
    <row r="107" spans="1:2" ht="15.75" thickBot="1">
      <c r="A107" s="16"/>
      <c r="B107" s="17"/>
    </row>
    <row r="108" spans="1:2" ht="15.75" thickBot="1">
      <c r="A108" s="14" t="s">
        <v>105</v>
      </c>
      <c r="B108" s="15">
        <f>+B87+B92+B97+B106</f>
        <v>7447</v>
      </c>
    </row>
    <row r="109" spans="1:2" ht="15">
      <c r="A109" s="13"/>
      <c r="B109" s="1"/>
    </row>
    <row r="110" spans="1:2" ht="15">
      <c r="A110" s="7" t="s">
        <v>90</v>
      </c>
      <c r="B110" s="1"/>
    </row>
    <row r="111" spans="1:2" ht="15">
      <c r="A111" s="6" t="s">
        <v>91</v>
      </c>
      <c r="B111" s="22">
        <f>+B112+B113+B114+B115</f>
        <v>7338</v>
      </c>
    </row>
    <row r="112" spans="1:2" ht="15">
      <c r="A112" s="26" t="s">
        <v>92</v>
      </c>
      <c r="B112" s="23">
        <v>6935</v>
      </c>
    </row>
    <row r="113" spans="1:2" ht="15">
      <c r="A113" s="26" t="s">
        <v>93</v>
      </c>
      <c r="B113" s="23">
        <v>239</v>
      </c>
    </row>
    <row r="114" spans="1:2" ht="15">
      <c r="A114" s="25" t="s">
        <v>94</v>
      </c>
      <c r="B114" s="23">
        <v>164</v>
      </c>
    </row>
    <row r="115" spans="1:2" ht="15">
      <c r="A115" s="26" t="s">
        <v>95</v>
      </c>
      <c r="B115" s="23">
        <v>0</v>
      </c>
    </row>
    <row r="116" spans="1:2" ht="15">
      <c r="A116" s="6" t="s">
        <v>96</v>
      </c>
      <c r="B116" s="22">
        <v>109</v>
      </c>
    </row>
    <row r="117" spans="1:2" ht="15">
      <c r="A117" s="6" t="s">
        <v>97</v>
      </c>
      <c r="B117" s="22">
        <v>0</v>
      </c>
    </row>
    <row r="118" spans="1:2" ht="15">
      <c r="A118" s="3" t="s">
        <v>106</v>
      </c>
      <c r="B118" s="4">
        <f>+B111+B116+B117</f>
        <v>7447</v>
      </c>
    </row>
    <row r="119" spans="1:2" ht="15">
      <c r="A119" s="13"/>
      <c r="B119" s="1"/>
    </row>
    <row r="120" spans="1:2" ht="15">
      <c r="A120" s="7" t="s">
        <v>98</v>
      </c>
      <c r="B120" s="1">
        <f>+B108-B118</f>
        <v>0</v>
      </c>
    </row>
    <row r="121" ht="15">
      <c r="A121" s="19"/>
    </row>
    <row r="122" ht="15">
      <c r="A122" s="19"/>
    </row>
  </sheetData>
  <sheetProtection/>
  <mergeCells count="3">
    <mergeCell ref="A4:B4"/>
    <mergeCell ref="A1:B1"/>
    <mergeCell ref="A2:B2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GianLuigi Semenza</cp:lastModifiedBy>
  <cp:lastPrinted>2015-01-24T13:02:26Z</cp:lastPrinted>
  <dcterms:created xsi:type="dcterms:W3CDTF">2014-12-01T16:22:39Z</dcterms:created>
  <dcterms:modified xsi:type="dcterms:W3CDTF">2017-01-16T16:12:21Z</dcterms:modified>
  <cp:category/>
  <cp:version/>
  <cp:contentType/>
  <cp:contentStatus/>
</cp:coreProperties>
</file>